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filterPrivacy="1" codeName="ThisWorkbook"/>
  <xr:revisionPtr revIDLastSave="0" documentId="13_ncr:1_{C0E8CD17-A0CD-42C5-9D37-C1DBE482C2B8}" xr6:coauthVersionLast="47" xr6:coauthVersionMax="47" xr10:uidLastSave="{00000000-0000-0000-0000-000000000000}"/>
  <bookViews>
    <workbookView xWindow="-28910" yWindow="1680" windowWidth="29020" windowHeight="15820" xr2:uid="{00000000-000D-0000-FFFF-FFFF00000000}"/>
  </bookViews>
  <sheets>
    <sheet name="1--21-22_22-23 LEA Exp Report" sheetId="16" r:id="rId1"/>
    <sheet name="CountyPivot" sheetId="3" state="hidden" r:id="rId2"/>
    <sheet name="NegCountyCheck" sheetId="4" state="hidden" r:id="rId3"/>
  </sheets>
  <definedNames>
    <definedName name="_xlnm._FilterDatabase" localSheetId="0" hidden="1">'1--21-22_22-23 LEA Exp Report'!#REF!</definedName>
    <definedName name="DCodeSWCty">#REF!</definedName>
    <definedName name="DCodeSWDist">#REF!</definedName>
    <definedName name="EIDSWChSch">#REF!</definedName>
    <definedName name="_xlnm.Print_Area" localSheetId="0">'1--21-22_22-23 LEA Exp Report'!$A$1:$M$1623</definedName>
    <definedName name="_xlnm.Print_Titles" localSheetId="0">'1--21-22_22-23 LEA Exp Report'!$1:$3</definedName>
  </definedNames>
  <calcPr calcId="191029"/>
  <pivotCaches>
    <pivotCache cacheId="1" r:id="rId4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619" i="16" l="1"/>
  <c r="K1619" i="16"/>
  <c r="J1619" i="16" l="1"/>
  <c r="G1619" i="16"/>
  <c r="L987" i="16" l="1"/>
  <c r="L770" i="16"/>
  <c r="L1611" i="16"/>
  <c r="L1500" i="16"/>
  <c r="L1502" i="16"/>
  <c r="L6" i="16"/>
  <c r="L1359" i="16"/>
  <c r="L665" i="16"/>
  <c r="L674" i="16"/>
  <c r="L913" i="16"/>
  <c r="L1447" i="16"/>
  <c r="L1448" i="16"/>
  <c r="L980" i="16"/>
  <c r="L1564" i="16"/>
  <c r="L1192" i="16"/>
  <c r="L1438" i="16"/>
  <c r="L1609" i="16"/>
  <c r="L588" i="16"/>
  <c r="L1568" i="16"/>
  <c r="L587" i="16"/>
  <c r="L259" i="16"/>
  <c r="L257" i="16"/>
  <c r="L530" i="16"/>
  <c r="L661" i="16"/>
  <c r="L728" i="16"/>
  <c r="L1608" i="16"/>
  <c r="L1499" i="16"/>
  <c r="L1450" i="16"/>
  <c r="L643" i="16"/>
  <c r="L1446" i="16"/>
  <c r="L195" i="16"/>
  <c r="L946" i="16"/>
  <c r="L1358" i="16"/>
  <c r="L708" i="16"/>
  <c r="L709" i="16"/>
  <c r="L710" i="16"/>
  <c r="L92" i="16"/>
  <c r="L68" i="16"/>
  <c r="L383" i="16"/>
  <c r="L382" i="16"/>
  <c r="L586" i="16"/>
  <c r="L641" i="16"/>
  <c r="L1335" i="16"/>
  <c r="L1456" i="16"/>
  <c r="L1424" i="16"/>
  <c r="L1617" i="16"/>
  <c r="L1616" i="16"/>
  <c r="L334" i="16"/>
  <c r="L585" i="16"/>
  <c r="L640" i="16"/>
  <c r="L178" i="16"/>
  <c r="L250" i="16"/>
  <c r="L824" i="16"/>
  <c r="L927" i="16"/>
  <c r="L848" i="16"/>
  <c r="L871" i="16"/>
  <c r="L1377" i="16"/>
  <c r="L1445" i="16"/>
  <c r="L177" i="16"/>
  <c r="L638" i="16"/>
  <c r="L115" i="16"/>
  <c r="L584" i="16"/>
  <c r="L1357" i="16"/>
  <c r="L727" i="16"/>
  <c r="L1563" i="16"/>
  <c r="L1444" i="16"/>
  <c r="L453" i="16"/>
  <c r="L599" i="16"/>
  <c r="L1307" i="16"/>
  <c r="L1300" i="16"/>
  <c r="L1488" i="16"/>
  <c r="L759" i="16"/>
  <c r="L1605" i="16"/>
  <c r="L187" i="16"/>
  <c r="L176" i="16"/>
  <c r="L303" i="16"/>
  <c r="L1087" i="16"/>
  <c r="L653" i="16"/>
  <c r="L123" i="16"/>
  <c r="L189" i="16"/>
  <c r="L188" i="16"/>
  <c r="L537" i="16"/>
  <c r="L1233" i="16"/>
  <c r="L1232" i="16"/>
  <c r="L1261" i="16"/>
  <c r="L121" i="16"/>
  <c r="L1143" i="16"/>
  <c r="L1098" i="16"/>
  <c r="L1081" i="16"/>
  <c r="L1099" i="16"/>
  <c r="L541" i="16"/>
  <c r="L782" i="16"/>
  <c r="L1211" i="16"/>
  <c r="L787" i="16"/>
  <c r="L467" i="16"/>
  <c r="L1561" i="16"/>
  <c r="L302" i="16"/>
  <c r="L1425" i="16"/>
  <c r="L510" i="16"/>
  <c r="L1451" i="16"/>
  <c r="L1246" i="16"/>
  <c r="L984" i="16"/>
  <c r="L794" i="16"/>
  <c r="L1597" i="16"/>
  <c r="L1579" i="16"/>
  <c r="L583" i="16"/>
  <c r="L582" i="16"/>
  <c r="L448" i="16"/>
  <c r="L522" i="16"/>
  <c r="L1523" i="16"/>
  <c r="L1482" i="16"/>
  <c r="L470" i="16"/>
  <c r="L469" i="16"/>
  <c r="L1090" i="16"/>
  <c r="L1371" i="16"/>
  <c r="L1372" i="16"/>
  <c r="L1080" i="16"/>
  <c r="L88" i="16"/>
  <c r="L637" i="16"/>
  <c r="L895" i="16"/>
  <c r="L1368" i="16"/>
  <c r="L7" i="16"/>
  <c r="L1057" i="16"/>
  <c r="L326" i="16"/>
  <c r="L997" i="16"/>
  <c r="L1334" i="16"/>
  <c r="L1592" i="16"/>
  <c r="L202" i="16"/>
  <c r="L779" i="16"/>
  <c r="L1288" i="16"/>
  <c r="L703" i="16"/>
  <c r="L1443" i="16"/>
  <c r="L932" i="16"/>
  <c r="L1501" i="16"/>
  <c r="L780" i="16"/>
  <c r="L1440" i="16"/>
  <c r="L1442" i="16"/>
  <c r="L1577" i="16"/>
  <c r="L826" i="16"/>
  <c r="L1489" i="16"/>
  <c r="L735" i="16"/>
  <c r="L1560" i="16"/>
  <c r="L983" i="16"/>
  <c r="L1519" i="16"/>
  <c r="L1522" i="16"/>
  <c r="L230" i="16"/>
  <c r="L224" i="16"/>
  <c r="L945" i="16"/>
  <c r="L1313" i="16"/>
  <c r="L707" i="16"/>
  <c r="L1367" i="16"/>
  <c r="L1559" i="16"/>
  <c r="L1147" i="16"/>
  <c r="L636" i="16"/>
  <c r="L581" i="16"/>
  <c r="L580" i="16"/>
  <c r="L788" i="16"/>
  <c r="L647" i="16"/>
  <c r="L1558" i="16"/>
  <c r="L1293" i="16"/>
  <c r="L1557" i="16"/>
  <c r="L698" i="16"/>
  <c r="L1107" i="16"/>
  <c r="L83" i="16"/>
  <c r="L1064" i="16"/>
  <c r="L1109" i="16"/>
  <c r="L911" i="16"/>
  <c r="L15" i="16"/>
  <c r="L1556" i="16"/>
  <c r="L1164" i="16"/>
  <c r="L635" i="16"/>
  <c r="L891" i="16"/>
  <c r="L893" i="16"/>
  <c r="L892" i="16"/>
  <c r="L857" i="16"/>
  <c r="L301" i="16"/>
  <c r="L1141" i="16"/>
  <c r="L1111" i="16"/>
  <c r="L539" i="16"/>
  <c r="L459" i="16"/>
  <c r="L846" i="16"/>
  <c r="L300" i="16"/>
  <c r="L441" i="16"/>
  <c r="L413" i="16"/>
  <c r="L1481" i="16"/>
  <c r="L1524" i="16"/>
  <c r="L789" i="16"/>
  <c r="L949" i="16"/>
  <c r="L890" i="16"/>
  <c r="L333" i="16"/>
  <c r="L733" i="16"/>
  <c r="L579" i="16"/>
  <c r="L1226" i="16"/>
  <c r="L1441" i="16"/>
  <c r="L59" i="16"/>
  <c r="L1287" i="16"/>
  <c r="L1555" i="16"/>
  <c r="L1554" i="16"/>
  <c r="L1531" i="16"/>
  <c r="L1576" i="16"/>
  <c r="L634" i="16"/>
  <c r="L77" i="16"/>
  <c r="L1553" i="16"/>
  <c r="L194" i="16"/>
  <c r="L1552" i="16"/>
  <c r="L767" i="16"/>
  <c r="L1132" i="16"/>
  <c r="L1139" i="16"/>
  <c r="L1138" i="16"/>
  <c r="L532" i="16"/>
  <c r="L401" i="16"/>
  <c r="L538" i="16"/>
  <c r="L1480" i="16"/>
  <c r="L299" i="16"/>
  <c r="L908" i="16"/>
  <c r="L1551" i="16"/>
  <c r="L758" i="16"/>
  <c r="L1078" i="16"/>
  <c r="L1032" i="16"/>
  <c r="L944" i="16"/>
  <c r="L1520" i="16"/>
  <c r="L297" i="16"/>
  <c r="L229" i="16"/>
  <c r="L633" i="16"/>
  <c r="L1191" i="16"/>
  <c r="L632" i="16"/>
  <c r="L298" i="16"/>
  <c r="L228" i="16"/>
  <c r="L1075" i="16"/>
  <c r="L1575" i="16"/>
  <c r="L1305" i="16"/>
  <c r="L1574" i="16"/>
  <c r="L1437" i="16"/>
  <c r="L1413" i="16"/>
  <c r="L1439" i="16"/>
  <c r="L1596" i="16"/>
  <c r="L1210" i="16"/>
  <c r="L346" i="16"/>
  <c r="L762" i="16"/>
  <c r="L1074" i="16"/>
  <c r="L909" i="16"/>
  <c r="L976" i="16"/>
  <c r="L992" i="16"/>
  <c r="L726" i="16"/>
  <c r="L936" i="16"/>
  <c r="L1302" i="16"/>
  <c r="L985" i="16"/>
  <c r="L1595" i="16"/>
  <c r="L991" i="16"/>
  <c r="L143" i="16"/>
  <c r="L1339" i="16"/>
  <c r="L184" i="16"/>
  <c r="L305" i="16"/>
  <c r="L693" i="16"/>
  <c r="L847" i="16"/>
  <c r="L690" i="16"/>
  <c r="L1478" i="16"/>
  <c r="L1479" i="16"/>
  <c r="L67" i="16"/>
  <c r="L670" i="16"/>
  <c r="L668" i="16"/>
  <c r="L578" i="16"/>
  <c r="L1256" i="16"/>
  <c r="L1333" i="16"/>
  <c r="L1332" i="16"/>
  <c r="L705" i="16"/>
  <c r="L1163" i="16"/>
  <c r="L332" i="16"/>
  <c r="L577" i="16"/>
  <c r="L1550" i="16"/>
  <c r="L706" i="16"/>
  <c r="L296" i="16"/>
  <c r="L175" i="16"/>
  <c r="L1356" i="16"/>
  <c r="L249" i="16"/>
  <c r="L1435" i="16"/>
  <c r="L1436" i="16"/>
  <c r="L1306" i="16"/>
  <c r="L1361" i="16"/>
  <c r="L227" i="16"/>
  <c r="L1610" i="16"/>
  <c r="L626" i="16"/>
  <c r="L542" i="16"/>
  <c r="L785" i="16"/>
  <c r="L1002" i="16"/>
  <c r="L982" i="16"/>
  <c r="L823" i="16"/>
  <c r="L689" i="16"/>
  <c r="L631" i="16"/>
  <c r="L1549" i="16"/>
  <c r="L1244" i="16"/>
  <c r="L1286" i="16"/>
  <c r="L1072" i="16"/>
  <c r="L1200" i="16"/>
  <c r="L1431" i="16"/>
  <c r="L1429" i="16"/>
  <c r="L1430" i="16"/>
  <c r="L1434" i="16"/>
  <c r="L874" i="16"/>
  <c r="L757" i="16"/>
  <c r="L1601" i="16"/>
  <c r="L630" i="16"/>
  <c r="L576" i="16"/>
  <c r="L1195" i="16"/>
  <c r="L1304" i="16"/>
  <c r="L1303" i="16"/>
  <c r="L642" i="16"/>
  <c r="L1285" i="16"/>
  <c r="L1594" i="16"/>
  <c r="L1213" i="16"/>
  <c r="L1215" i="16"/>
  <c r="L818" i="16"/>
  <c r="L172" i="16"/>
  <c r="L174" i="16"/>
  <c r="L1073" i="16"/>
  <c r="L122" i="16"/>
  <c r="L688" i="16"/>
  <c r="L248" i="16"/>
  <c r="L1071" i="16"/>
  <c r="L1162" i="16"/>
  <c r="L1402" i="16"/>
  <c r="L1190" i="16"/>
  <c r="L629" i="16"/>
  <c r="L1086" i="16"/>
  <c r="L1160" i="16"/>
  <c r="L756" i="16"/>
  <c r="L1301" i="16"/>
  <c r="L55" i="16"/>
  <c r="L54" i="16"/>
  <c r="L918" i="16"/>
  <c r="L1282" i="16"/>
  <c r="L639" i="16"/>
  <c r="L887" i="16"/>
  <c r="L886" i="16"/>
  <c r="L654" i="16"/>
  <c r="L1102" i="16"/>
  <c r="L1040" i="16"/>
  <c r="L1050" i="16"/>
  <c r="L1069" i="16"/>
  <c r="L1188" i="16"/>
  <c r="L1189" i="16"/>
  <c r="L1187" i="16"/>
  <c r="L973" i="16"/>
  <c r="L755" i="16"/>
  <c r="L754" i="16"/>
  <c r="L1395" i="16"/>
  <c r="L753" i="16"/>
  <c r="L1476" i="16"/>
  <c r="L769" i="16"/>
  <c r="L825" i="16"/>
  <c r="L1606" i="16"/>
  <c r="L907" i="16"/>
  <c r="L652" i="16"/>
  <c r="L701" i="16"/>
  <c r="L255" i="16"/>
  <c r="L691" i="16"/>
  <c r="L675" i="16"/>
  <c r="L687" i="16"/>
  <c r="L844" i="16"/>
  <c r="L628" i="16"/>
  <c r="L1428" i="16"/>
  <c r="L1427" i="16"/>
  <c r="L295" i="16"/>
  <c r="L885" i="16"/>
  <c r="L1255" i="16"/>
  <c r="L1338" i="16"/>
  <c r="L851" i="16"/>
  <c r="L842" i="16"/>
  <c r="L853" i="16"/>
  <c r="L1548" i="16"/>
  <c r="L1263" i="16"/>
  <c r="L1221" i="16"/>
  <c r="L1234" i="16"/>
  <c r="L1186" i="16"/>
  <c r="L1262" i="16"/>
  <c r="L1219" i="16"/>
  <c r="L1222" i="16"/>
  <c r="L110" i="16"/>
  <c r="L1231" i="16"/>
  <c r="L1225" i="16"/>
  <c r="L99" i="16"/>
  <c r="L1228" i="16"/>
  <c r="L1227" i="16"/>
  <c r="L906" i="16"/>
  <c r="L1474" i="16"/>
  <c r="L1475" i="16"/>
  <c r="L883" i="16"/>
  <c r="L969" i="16"/>
  <c r="L575" i="16"/>
  <c r="L185" i="16"/>
  <c r="L1485" i="16"/>
  <c r="L1486" i="16"/>
  <c r="L855" i="16"/>
  <c r="L704" i="16"/>
  <c r="L1409" i="16"/>
  <c r="L1152" i="16"/>
  <c r="L904" i="16"/>
  <c r="L1607" i="16"/>
  <c r="L129" i="16"/>
  <c r="L479" i="16"/>
  <c r="L533" i="16"/>
  <c r="L1131" i="16"/>
  <c r="L1593" i="16"/>
  <c r="L226" i="16"/>
  <c r="L304" i="16"/>
  <c r="L1422" i="16"/>
  <c r="L972" i="16"/>
  <c r="L260" i="16"/>
  <c r="L331" i="16"/>
  <c r="L116" i="16"/>
  <c r="L118" i="16"/>
  <c r="L117" i="16"/>
  <c r="L282" i="16"/>
  <c r="L1547" i="16"/>
  <c r="L1513" i="16"/>
  <c r="L971" i="16"/>
  <c r="L549" i="16"/>
  <c r="L142" i="16"/>
  <c r="L405" i="16"/>
  <c r="L319" i="16"/>
  <c r="L1512" i="16"/>
  <c r="L686" i="16"/>
  <c r="L235" i="16"/>
  <c r="L203" i="16"/>
  <c r="L1183" i="16"/>
  <c r="L658" i="16"/>
  <c r="L970" i="16"/>
  <c r="L1309" i="16"/>
  <c r="L1316" i="16"/>
  <c r="L1330" i="16"/>
  <c r="L1511" i="16"/>
  <c r="L884" i="16"/>
  <c r="L671" i="16"/>
  <c r="L1180" i="16"/>
  <c r="L330" i="16"/>
  <c r="L1039" i="16"/>
  <c r="L1038" i="16"/>
  <c r="L171" i="16"/>
  <c r="L173" i="16"/>
  <c r="L606" i="16"/>
  <c r="L518" i="16"/>
  <c r="L519" i="16"/>
  <c r="L407" i="16"/>
  <c r="L408" i="16"/>
  <c r="L505" i="16"/>
  <c r="L426" i="16"/>
  <c r="L600" i="16"/>
  <c r="L506" i="16"/>
  <c r="L520" i="16"/>
  <c r="L975" i="16"/>
  <c r="L193" i="16"/>
  <c r="L1148" i="16"/>
  <c r="L1243" i="16"/>
  <c r="L1059" i="16"/>
  <c r="L494" i="16"/>
  <c r="L1037" i="16"/>
  <c r="L711" i="16"/>
  <c r="L1179" i="16"/>
  <c r="L1566" i="16"/>
  <c r="L768" i="16"/>
  <c r="L294" i="16"/>
  <c r="L625" i="16"/>
  <c r="L574" i="16"/>
  <c r="L141" i="16"/>
  <c r="L854" i="16"/>
  <c r="L1615" i="16"/>
  <c r="L58" i="16"/>
  <c r="L1546" i="16"/>
  <c r="L1159" i="16"/>
  <c r="L1591" i="16"/>
  <c r="L778" i="16"/>
  <c r="L1498" i="16"/>
  <c r="L192" i="16"/>
  <c r="L725" i="16"/>
  <c r="L573" i="16"/>
  <c r="L724" i="16"/>
  <c r="L140" i="16"/>
  <c r="L843" i="16"/>
  <c r="L817" i="16"/>
  <c r="L1545" i="16"/>
  <c r="L114" i="16"/>
  <c r="L1134" i="16"/>
  <c r="L318" i="16"/>
  <c r="L139" i="16"/>
  <c r="L84" i="16"/>
  <c r="L1418" i="16"/>
  <c r="L170" i="16"/>
  <c r="L91" i="16"/>
  <c r="L53" i="16"/>
  <c r="L1414" i="16"/>
  <c r="L880" i="16"/>
  <c r="L1415" i="16"/>
  <c r="L781" i="16"/>
  <c r="L225" i="16"/>
  <c r="L288" i="16"/>
  <c r="L1214" i="16"/>
  <c r="L591" i="16"/>
  <c r="L1473" i="16"/>
  <c r="L994" i="16"/>
  <c r="L1165" i="16"/>
  <c r="L620" i="16"/>
  <c r="L623" i="16"/>
  <c r="L169" i="16"/>
  <c r="L619" i="16"/>
  <c r="L1614" i="16"/>
  <c r="L79" i="16"/>
  <c r="L1471" i="16"/>
  <c r="L81" i="16"/>
  <c r="L1472" i="16"/>
  <c r="L440" i="16"/>
  <c r="L607" i="16"/>
  <c r="L943" i="16"/>
  <c r="L265" i="16"/>
  <c r="L618" i="16"/>
  <c r="L1544" i="16"/>
  <c r="L879" i="16"/>
  <c r="L1281" i="16"/>
  <c r="L616" i="16"/>
  <c r="L617" i="16"/>
  <c r="L877" i="16"/>
  <c r="L795" i="16"/>
  <c r="L869" i="16"/>
  <c r="L571" i="16"/>
  <c r="L78" i="16"/>
  <c r="L1296" i="16"/>
  <c r="L572" i="16"/>
  <c r="L1174" i="16"/>
  <c r="L223" i="16"/>
  <c r="L168" i="16"/>
  <c r="L752" i="16"/>
  <c r="L1295" i="16"/>
  <c r="L696" i="16"/>
  <c r="L1329" i="16"/>
  <c r="L1589" i="16"/>
  <c r="L801" i="16"/>
  <c r="L783" i="16"/>
  <c r="L254" i="16"/>
  <c r="L1543" i="16"/>
  <c r="L420" i="16"/>
  <c r="L75" i="16"/>
  <c r="L968" i="16"/>
  <c r="L196" i="16"/>
  <c r="L113" i="16"/>
  <c r="L222" i="16"/>
  <c r="L1208" i="16"/>
  <c r="L1209" i="16"/>
  <c r="L1280" i="16"/>
  <c r="L816" i="16"/>
  <c r="L820" i="16"/>
  <c r="L784" i="16"/>
  <c r="L167" i="16"/>
  <c r="L597" i="16"/>
  <c r="L967" i="16"/>
  <c r="L1419" i="16"/>
  <c r="L1051" i="16"/>
  <c r="L1408" i="16"/>
  <c r="L1411" i="16"/>
  <c r="L1588" i="16"/>
  <c r="L350" i="16"/>
  <c r="L624" i="16"/>
  <c r="L1085" i="16"/>
  <c r="L1587" i="16"/>
  <c r="L815" i="16"/>
  <c r="L406" i="16"/>
  <c r="L802" i="16"/>
  <c r="L740" i="16"/>
  <c r="L112" i="16"/>
  <c r="L8" i="16"/>
  <c r="L30" i="16"/>
  <c r="L47" i="16"/>
  <c r="L41" i="16"/>
  <c r="L48" i="16"/>
  <c r="L1487" i="16"/>
  <c r="L1130" i="16"/>
  <c r="L1542" i="16"/>
  <c r="L1328" i="16"/>
  <c r="L1599" i="16"/>
  <c r="L1406" i="16"/>
  <c r="L1407" i="16"/>
  <c r="L1279" i="16"/>
  <c r="L876" i="16"/>
  <c r="L269" i="16"/>
  <c r="L1497" i="16"/>
  <c r="L684" i="16"/>
  <c r="L685" i="16"/>
  <c r="L615" i="16"/>
  <c r="L948" i="16"/>
  <c r="L198" i="16"/>
  <c r="L51" i="16"/>
  <c r="L760" i="16"/>
  <c r="L1327" i="16"/>
  <c r="L942" i="16"/>
  <c r="L293" i="16"/>
  <c r="L65" i="16"/>
  <c r="L1146" i="16"/>
  <c r="L683" i="16"/>
  <c r="L1153" i="16"/>
  <c r="L814" i="16"/>
  <c r="L1483" i="16"/>
  <c r="L614" i="16"/>
  <c r="L840" i="16"/>
  <c r="L841" i="16"/>
  <c r="L28" i="16"/>
  <c r="L659" i="16"/>
  <c r="L977" i="16"/>
  <c r="L523" i="16"/>
  <c r="L436" i="16"/>
  <c r="L915" i="16"/>
  <c r="L1125" i="16"/>
  <c r="L1126" i="16"/>
  <c r="L501" i="16"/>
  <c r="L1124" i="16"/>
  <c r="L422" i="16"/>
  <c r="L29" i="16"/>
  <c r="L450" i="16"/>
  <c r="L411" i="16"/>
  <c r="L771" i="16"/>
  <c r="L777" i="16"/>
  <c r="L1077" i="16"/>
  <c r="L570" i="16"/>
  <c r="L966" i="16"/>
  <c r="L14" i="16"/>
  <c r="L926" i="16"/>
  <c r="L928" i="16"/>
  <c r="L930" i="16"/>
  <c r="L931" i="16"/>
  <c r="L1035" i="16"/>
  <c r="L766" i="16"/>
  <c r="L400" i="16"/>
  <c r="L409" i="16"/>
  <c r="L1066" i="16"/>
  <c r="L894" i="16"/>
  <c r="L292" i="16"/>
  <c r="L1586" i="16"/>
  <c r="L603" i="16"/>
  <c r="L247" i="16"/>
  <c r="L1016" i="16"/>
  <c r="L1355" i="16"/>
  <c r="L109" i="16"/>
  <c r="L965" i="16"/>
  <c r="L1276" i="16"/>
  <c r="L986" i="16"/>
  <c r="L964" i="16"/>
  <c r="L613" i="16"/>
  <c r="L1521" i="16"/>
  <c r="L1336" i="16"/>
  <c r="L27" i="16"/>
  <c r="L1034" i="16"/>
  <c r="L1294" i="16"/>
  <c r="L1277" i="16"/>
  <c r="L138" i="16"/>
  <c r="L161" i="16"/>
  <c r="L1420" i="16"/>
  <c r="L963" i="16"/>
  <c r="L1274" i="16"/>
  <c r="L875" i="16"/>
  <c r="L1273" i="16"/>
  <c r="L108" i="16"/>
  <c r="L1600" i="16"/>
  <c r="L1405" i="16"/>
  <c r="L750" i="16"/>
  <c r="L738" i="16"/>
  <c r="L1207" i="16"/>
  <c r="L612" i="16"/>
  <c r="L1404" i="16"/>
  <c r="L1354" i="16"/>
  <c r="L569" i="16"/>
  <c r="L1541" i="16"/>
  <c r="L429" i="16"/>
  <c r="L611" i="16"/>
  <c r="L1254" i="16"/>
  <c r="L146" i="16"/>
  <c r="L1331" i="16"/>
  <c r="L291" i="16"/>
  <c r="L734" i="16"/>
  <c r="L1468" i="16"/>
  <c r="L1412" i="16"/>
  <c r="L1374" i="16"/>
  <c r="L749" i="16"/>
  <c r="L1106" i="16"/>
  <c r="L1289" i="16"/>
  <c r="L1326" i="16"/>
  <c r="L677" i="16"/>
  <c r="L1178" i="16"/>
  <c r="L682" i="16"/>
  <c r="L290" i="16"/>
  <c r="L324" i="16"/>
  <c r="L1585" i="16"/>
  <c r="L1496" i="16"/>
  <c r="L730" i="16"/>
  <c r="L723" i="16"/>
  <c r="L1177" i="16"/>
  <c r="L873" i="16"/>
  <c r="L182" i="16"/>
  <c r="L700" i="16"/>
  <c r="L246" i="16"/>
  <c r="L1581" i="16"/>
  <c r="L722" i="16"/>
  <c r="L289" i="16"/>
  <c r="L221" i="16"/>
  <c r="L1065" i="16"/>
  <c r="L306" i="16"/>
  <c r="L1353" i="16"/>
  <c r="L245" i="16"/>
  <c r="L90" i="16"/>
  <c r="L232" i="16"/>
  <c r="L1613" i="16"/>
  <c r="L1417" i="16"/>
  <c r="L107" i="16"/>
  <c r="L1253" i="16"/>
  <c r="L568" i="16"/>
  <c r="L1401" i="16"/>
  <c r="L87" i="16"/>
  <c r="L692" i="16"/>
  <c r="L287" i="16"/>
  <c r="L852" i="16"/>
  <c r="L1375" i="16"/>
  <c r="L1495" i="16"/>
  <c r="L286" i="16"/>
  <c r="L220" i="16"/>
  <c r="L1205" i="16"/>
  <c r="L96" i="16"/>
  <c r="L1423" i="16"/>
  <c r="L74" i="16"/>
  <c r="L1123" i="16"/>
  <c r="L657" i="16"/>
  <c r="L699" i="16"/>
  <c r="L737" i="16"/>
  <c r="L93" i="16"/>
  <c r="L244" i="16"/>
  <c r="L1045" i="16"/>
  <c r="L468" i="16"/>
  <c r="L439" i="16"/>
  <c r="L438" i="16"/>
  <c r="L347" i="16"/>
  <c r="L437" i="16"/>
  <c r="L340" i="16"/>
  <c r="L341" i="16"/>
  <c r="L829" i="16"/>
  <c r="L351" i="16"/>
  <c r="L813" i="16"/>
  <c r="L667" i="16"/>
  <c r="L610" i="16"/>
  <c r="L1252" i="16"/>
  <c r="L1272" i="16"/>
  <c r="L1158" i="16"/>
  <c r="L996" i="16"/>
  <c r="L323" i="16"/>
  <c r="L792" i="16"/>
  <c r="L590" i="16"/>
  <c r="L285" i="16"/>
  <c r="L1206" i="16"/>
  <c r="L609" i="16"/>
  <c r="L1510" i="16"/>
  <c r="L1271" i="16"/>
  <c r="L721" i="16"/>
  <c r="L399" i="16"/>
  <c r="L483" i="16"/>
  <c r="L550" i="16"/>
  <c r="L421" i="16"/>
  <c r="L1270" i="16"/>
  <c r="L828" i="16"/>
  <c r="L838" i="16"/>
  <c r="L839" i="16"/>
  <c r="L336" i="16"/>
  <c r="L397" i="16"/>
  <c r="L253" i="16"/>
  <c r="L1204" i="16"/>
  <c r="L1410" i="16"/>
  <c r="L1269" i="16"/>
  <c r="L219" i="16"/>
  <c r="L1118" i="16"/>
  <c r="L46" i="16"/>
  <c r="L567" i="16"/>
  <c r="L720" i="16"/>
  <c r="L26" i="16"/>
  <c r="L1494" i="16"/>
  <c r="L1292" i="16"/>
  <c r="L1416" i="16"/>
  <c r="L1352" i="16"/>
  <c r="L396" i="16"/>
  <c r="L1004" i="16"/>
  <c r="L1298" i="16"/>
  <c r="L284" i="16"/>
  <c r="L1540" i="16"/>
  <c r="L1117" i="16"/>
  <c r="L1115" i="16"/>
  <c r="L42" i="16"/>
  <c r="L645" i="16"/>
  <c r="L390" i="16"/>
  <c r="L1399" i="16"/>
  <c r="L1539" i="16"/>
  <c r="L1400" i="16"/>
  <c r="L1398" i="16"/>
  <c r="L669" i="16"/>
  <c r="L515" i="16"/>
  <c r="L1518" i="16"/>
  <c r="L929" i="16"/>
  <c r="L1014" i="16"/>
  <c r="L394" i="16"/>
  <c r="L317" i="16"/>
  <c r="L316" i="16"/>
  <c r="L1033" i="16"/>
  <c r="L713" i="16"/>
  <c r="L36" i="16"/>
  <c r="L536" i="16"/>
  <c r="L719" i="16"/>
  <c r="L12" i="16"/>
  <c r="L712" i="16"/>
  <c r="L393" i="16"/>
  <c r="L995" i="16"/>
  <c r="L205" i="16"/>
  <c r="L137" i="16"/>
  <c r="L166" i="16"/>
  <c r="L1509" i="16"/>
  <c r="L348" i="16"/>
  <c r="L344" i="16"/>
  <c r="L392" i="16"/>
  <c r="L1176" i="16"/>
  <c r="L681" i="16"/>
  <c r="L418" i="16"/>
  <c r="L389" i="16"/>
  <c r="L281" i="16"/>
  <c r="L1150" i="16"/>
  <c r="L1029" i="16"/>
  <c r="L315" i="16"/>
  <c r="L280" i="16"/>
  <c r="L1268" i="16"/>
  <c r="L322" i="16"/>
  <c r="L136" i="16"/>
  <c r="L889" i="16"/>
  <c r="L191" i="16"/>
  <c r="L325" i="16"/>
  <c r="L680" i="16"/>
  <c r="L748" i="16"/>
  <c r="L679" i="16"/>
  <c r="L811" i="16"/>
  <c r="L106" i="16"/>
  <c r="L627" i="16"/>
  <c r="L386" i="16"/>
  <c r="L1031" i="16"/>
  <c r="L1175" i="16"/>
  <c r="L812" i="16"/>
  <c r="L388" i="16"/>
  <c r="L321" i="16"/>
  <c r="L23" i="16"/>
  <c r="L566" i="16"/>
  <c r="L105" i="16"/>
  <c r="L1467" i="16"/>
  <c r="L218" i="16"/>
  <c r="L217" i="16"/>
  <c r="L1351" i="16"/>
  <c r="L314" i="16"/>
  <c r="L1508" i="16"/>
  <c r="L504" i="16"/>
  <c r="L1182" i="16"/>
  <c r="L56" i="16"/>
  <c r="L1145" i="16"/>
  <c r="L487" i="16"/>
  <c r="L486" i="16"/>
  <c r="L1104" i="16"/>
  <c r="L442" i="16"/>
  <c r="L514" i="16"/>
  <c r="L1238" i="16"/>
  <c r="L485" i="16"/>
  <c r="L403" i="16"/>
  <c r="L492" i="16"/>
  <c r="L513" i="16"/>
  <c r="L1264" i="16"/>
  <c r="L1236" i="16"/>
  <c r="L1185" i="16"/>
  <c r="L447" i="16"/>
  <c r="L456" i="16"/>
  <c r="L528" i="16"/>
  <c r="L649" i="16"/>
  <c r="L457" i="16"/>
  <c r="L35" i="16"/>
  <c r="L1110" i="16"/>
  <c r="L1103" i="16"/>
  <c r="L1042" i="16"/>
  <c r="L404" i="16"/>
  <c r="L502" i="16"/>
  <c r="L164" i="16"/>
  <c r="L313" i="16"/>
  <c r="L1538" i="16"/>
  <c r="L165" i="16"/>
  <c r="L1063" i="16"/>
  <c r="L1047" i="16"/>
  <c r="L1044" i="16"/>
  <c r="L1070" i="16"/>
  <c r="L747" i="16"/>
  <c r="L810" i="16"/>
  <c r="L1010" i="16"/>
  <c r="L1433" i="16"/>
  <c r="L1466" i="16"/>
  <c r="L279" i="16"/>
  <c r="L181" i="16"/>
  <c r="L387" i="16"/>
  <c r="L149" i="16"/>
  <c r="L1397" i="16"/>
  <c r="L678" i="16"/>
  <c r="L565" i="16"/>
  <c r="L320" i="16"/>
  <c r="L1061" i="16"/>
  <c r="L1053" i="16"/>
  <c r="L1421" i="16"/>
  <c r="L1369" i="16"/>
  <c r="L564" i="16"/>
  <c r="L872" i="16"/>
  <c r="L1350" i="16"/>
  <c r="L1325" i="16"/>
  <c r="L1517" i="16"/>
  <c r="L1028" i="16"/>
  <c r="L858" i="16"/>
  <c r="L859" i="16"/>
  <c r="L803" i="16"/>
  <c r="L329" i="16"/>
  <c r="L104" i="16"/>
  <c r="L1116" i="16"/>
  <c r="L1403" i="16"/>
  <c r="L845" i="16"/>
  <c r="L849" i="16"/>
  <c r="L125" i="16"/>
  <c r="L1121" i="16"/>
  <c r="L1173" i="16"/>
  <c r="L1114" i="16"/>
  <c r="L941" i="16"/>
  <c r="L337" i="16"/>
  <c r="L328" i="16"/>
  <c r="L1027" i="16"/>
  <c r="L1573" i="16"/>
  <c r="L419" i="16"/>
  <c r="L216" i="16"/>
  <c r="L432" i="16"/>
  <c r="L412" i="16"/>
  <c r="L312" i="16"/>
  <c r="L473" i="16"/>
  <c r="L465" i="16"/>
  <c r="L417" i="16"/>
  <c r="L531" i="16"/>
  <c r="L474" i="16"/>
  <c r="L648" i="16"/>
  <c r="L827" i="16"/>
  <c r="L791" i="16"/>
  <c r="L76" i="16"/>
  <c r="L546" i="16"/>
  <c r="L751" i="16"/>
  <c r="L790" i="16"/>
  <c r="L398" i="16"/>
  <c r="L1036" i="16"/>
  <c r="L881" i="16"/>
  <c r="L1048" i="16"/>
  <c r="L988" i="16"/>
  <c r="L381" i="16"/>
  <c r="L495" i="16"/>
  <c r="L455" i="16"/>
  <c r="L1324" i="16"/>
  <c r="L135" i="16"/>
  <c r="L243" i="16"/>
  <c r="L1076" i="16"/>
  <c r="L25" i="16"/>
  <c r="L856" i="16"/>
  <c r="L391" i="16"/>
  <c r="L656" i="16"/>
  <c r="L1323" i="16"/>
  <c r="L1000" i="16"/>
  <c r="L978" i="16"/>
  <c r="L1278" i="16"/>
  <c r="L434" i="16"/>
  <c r="L443" i="16"/>
  <c r="L608" i="16"/>
  <c r="L601" i="16"/>
  <c r="L444" i="16"/>
  <c r="L384" i="16"/>
  <c r="L215" i="16"/>
  <c r="L809" i="16"/>
  <c r="L147" i="16"/>
  <c r="L1484" i="16"/>
  <c r="L380" i="16"/>
  <c r="L1584" i="16"/>
  <c r="L765" i="16"/>
  <c r="L1001" i="16"/>
  <c r="L1537" i="16"/>
  <c r="L1349" i="16"/>
  <c r="L850" i="16"/>
  <c r="L1396" i="16"/>
  <c r="L1536" i="16"/>
  <c r="L1203" i="16"/>
  <c r="L242" i="16"/>
  <c r="L1067" i="16"/>
  <c r="L940" i="16"/>
  <c r="L939" i="16"/>
  <c r="L718" i="16"/>
  <c r="L1172" i="16"/>
  <c r="L1391" i="16"/>
  <c r="L864" i="16"/>
  <c r="L935" i="16"/>
  <c r="L1091" i="16"/>
  <c r="L1095" i="16"/>
  <c r="L1043" i="16"/>
  <c r="L1092" i="16"/>
  <c r="L1041" i="16"/>
  <c r="L535" i="16"/>
  <c r="L1094" i="16"/>
  <c r="L1096" i="16"/>
  <c r="L1068" i="16"/>
  <c r="L1093" i="16"/>
  <c r="L1056" i="16"/>
  <c r="L1465" i="16"/>
  <c r="L993" i="16"/>
  <c r="L425" i="16"/>
  <c r="L379" i="16"/>
  <c r="L1025" i="16"/>
  <c r="L870" i="16"/>
  <c r="L962" i="16"/>
  <c r="L241" i="16"/>
  <c r="L1453" i="16"/>
  <c r="L22" i="16"/>
  <c r="L24" i="16"/>
  <c r="L10" i="16"/>
  <c r="L563" i="16"/>
  <c r="L378" i="16"/>
  <c r="L1079" i="16"/>
  <c r="L1464" i="16"/>
  <c r="L1062" i="16"/>
  <c r="L1394" i="16"/>
  <c r="L979" i="16"/>
  <c r="L1322" i="16"/>
  <c r="L1291" i="16"/>
  <c r="L1348" i="16"/>
  <c r="L311" i="16"/>
  <c r="L562" i="16"/>
  <c r="L197" i="16"/>
  <c r="L651" i="16"/>
  <c r="L729" i="16"/>
  <c r="L1393" i="16"/>
  <c r="L1392" i="16"/>
  <c r="L1083" i="16"/>
  <c r="L1202" i="16"/>
  <c r="L916" i="16"/>
  <c r="L283" i="16"/>
  <c r="L258" i="16"/>
  <c r="L85" i="16"/>
  <c r="L1347" i="16"/>
  <c r="L746" i="16"/>
  <c r="L278" i="16"/>
  <c r="L214" i="16"/>
  <c r="L1477" i="16"/>
  <c r="L1454" i="16"/>
  <c r="L745" i="16"/>
  <c r="L1389" i="16"/>
  <c r="L1390" i="16"/>
  <c r="L1462" i="16"/>
  <c r="L1463" i="16"/>
  <c r="L775" i="16"/>
  <c r="L776" i="16"/>
  <c r="L1321" i="16"/>
  <c r="L548" i="16"/>
  <c r="L385" i="16"/>
  <c r="L377" i="16"/>
  <c r="L763" i="16"/>
  <c r="L1049" i="16"/>
  <c r="L1201" i="16"/>
  <c r="L672" i="16"/>
  <c r="L920" i="16"/>
  <c r="L924" i="16"/>
  <c r="L183" i="16"/>
  <c r="L73" i="16"/>
  <c r="L163" i="16"/>
  <c r="L134" i="16"/>
  <c r="L133" i="16"/>
  <c r="L445" i="16"/>
  <c r="L1562" i="16"/>
  <c r="L508" i="16"/>
  <c r="L430" i="16"/>
  <c r="L376" i="16"/>
  <c r="L375" i="16"/>
  <c r="L524" i="16"/>
  <c r="L1266" i="16"/>
  <c r="L1267" i="16"/>
  <c r="L1388" i="16"/>
  <c r="L1507" i="16"/>
  <c r="L868" i="16"/>
  <c r="L592" i="16"/>
  <c r="L277" i="16"/>
  <c r="L1346" i="16"/>
  <c r="L1337" i="16"/>
  <c r="L1105" i="16"/>
  <c r="L923" i="16"/>
  <c r="L594" i="16"/>
  <c r="L860" i="16"/>
  <c r="L374" i="16"/>
  <c r="L213" i="16"/>
  <c r="L808" i="16"/>
  <c r="L903" i="16"/>
  <c r="L527" i="16"/>
  <c r="L416" i="16"/>
  <c r="L807" i="16"/>
  <c r="L201" i="16"/>
  <c r="L276" i="16"/>
  <c r="L159" i="16"/>
  <c r="L212" i="16"/>
  <c r="L1320" i="16"/>
  <c r="L21" i="16"/>
  <c r="L1260" i="16"/>
  <c r="L1493" i="16"/>
  <c r="L45" i="16"/>
  <c r="L158" i="16"/>
  <c r="L806" i="16"/>
  <c r="L896" i="16"/>
  <c r="L234" i="16"/>
  <c r="L335" i="16"/>
  <c r="L1387" i="16"/>
  <c r="L697" i="16"/>
  <c r="L1340" i="16"/>
  <c r="L1385" i="16"/>
  <c r="L1386" i="16"/>
  <c r="L837" i="16"/>
  <c r="L66" i="16"/>
  <c r="L1251" i="16"/>
  <c r="L961" i="16"/>
  <c r="L902" i="16"/>
  <c r="L1506" i="16"/>
  <c r="L179" i="16"/>
  <c r="L1583" i="16"/>
  <c r="L211" i="16"/>
  <c r="L231" i="16"/>
  <c r="L511" i="16"/>
  <c r="L431" i="16"/>
  <c r="L512" i="16"/>
  <c r="L561" i="16"/>
  <c r="L1015" i="16"/>
  <c r="L1242" i="16"/>
  <c r="L1565" i="16"/>
  <c r="L1241" i="16"/>
  <c r="L1026" i="16"/>
  <c r="L1319" i="16"/>
  <c r="L1370" i="16"/>
  <c r="L1366" i="16"/>
  <c r="L275" i="16"/>
  <c r="L500" i="16"/>
  <c r="L478" i="16"/>
  <c r="L1569" i="16"/>
  <c r="L1505" i="16"/>
  <c r="L1259" i="16"/>
  <c r="L509" i="16"/>
  <c r="L836" i="16"/>
  <c r="L233" i="16"/>
  <c r="L960" i="16"/>
  <c r="L1604" i="16"/>
  <c r="L1258" i="16"/>
  <c r="L1024" i="16"/>
  <c r="L1112" i="16"/>
  <c r="L1113" i="16"/>
  <c r="L446" i="16"/>
  <c r="L540" i="16"/>
  <c r="L543" i="16"/>
  <c r="L521" i="16"/>
  <c r="L507" i="16"/>
  <c r="L488" i="16"/>
  <c r="L4" i="16"/>
  <c r="L343" i="16"/>
  <c r="L342" i="16"/>
  <c r="L1318" i="16"/>
  <c r="L560" i="16"/>
  <c r="L1023" i="16"/>
  <c r="L435" i="16"/>
  <c r="L1602" i="16"/>
  <c r="L1054" i="16"/>
  <c r="L1461" i="16"/>
  <c r="L20" i="16"/>
  <c r="L589" i="16"/>
  <c r="L901" i="16"/>
  <c r="L274" i="16"/>
  <c r="L899" i="16"/>
  <c r="L1362" i="16"/>
  <c r="L1055" i="16"/>
  <c r="L307" i="16"/>
  <c r="L822" i="16"/>
  <c r="L373" i="16"/>
  <c r="L545" i="16"/>
  <c r="L372" i="16"/>
  <c r="L559" i="16"/>
  <c r="L717" i="16"/>
  <c r="L371" i="16"/>
  <c r="L239" i="16"/>
  <c r="L1009" i="16"/>
  <c r="L1008" i="16"/>
  <c r="L702" i="16"/>
  <c r="L819" i="16"/>
  <c r="L151" i="16"/>
  <c r="L273" i="16"/>
  <c r="L369" i="16"/>
  <c r="L736" i="16"/>
  <c r="L370" i="16"/>
  <c r="L40" i="16"/>
  <c r="L1535" i="16"/>
  <c r="L111" i="16"/>
  <c r="L72" i="16"/>
  <c r="L1345" i="16"/>
  <c r="L1383" i="16"/>
  <c r="L1384" i="16"/>
  <c r="L1534" i="16"/>
  <c r="L57" i="16"/>
  <c r="L368" i="16"/>
  <c r="L1003" i="16"/>
  <c r="L835" i="16"/>
  <c r="L410" i="16"/>
  <c r="L1136" i="16"/>
  <c r="L605" i="16"/>
  <c r="L1283" i="16"/>
  <c r="L1224" i="16"/>
  <c r="L39" i="16"/>
  <c r="L367" i="16"/>
  <c r="L1516" i="16"/>
  <c r="L731" i="16"/>
  <c r="L1364" i="16"/>
  <c r="L1365" i="16"/>
  <c r="L558" i="16"/>
  <c r="L1229" i="16"/>
  <c r="L1218" i="16"/>
  <c r="L1149" i="16"/>
  <c r="L1017" i="16"/>
  <c r="L1567" i="16"/>
  <c r="L272" i="16"/>
  <c r="L950" i="16"/>
  <c r="L867" i="16"/>
  <c r="L866" i="16"/>
  <c r="L1459" i="16"/>
  <c r="L1460" i="16"/>
  <c r="L905" i="16"/>
  <c r="L1129" i="16"/>
  <c r="L1344" i="16"/>
  <c r="L732" i="16"/>
  <c r="L268" i="16"/>
  <c r="L271" i="16"/>
  <c r="L124" i="16"/>
  <c r="L1022" i="16"/>
  <c r="L1021" i="16"/>
  <c r="L252" i="16"/>
  <c r="L557" i="16"/>
  <c r="L1603" i="16"/>
  <c r="L1060" i="16"/>
  <c r="L805" i="16"/>
  <c r="L1212" i="16"/>
  <c r="L210" i="16"/>
  <c r="L1533" i="16"/>
  <c r="L1572" i="16"/>
  <c r="L1257" i="16"/>
  <c r="L366" i="16"/>
  <c r="L209" i="16"/>
  <c r="L959" i="16"/>
  <c r="L458" i="16"/>
  <c r="L529" i="16"/>
  <c r="L934" i="16"/>
  <c r="L1108" i="16"/>
  <c r="L11" i="16"/>
  <c r="L365" i="16"/>
  <c r="L1317" i="16"/>
  <c r="L1449" i="16"/>
  <c r="L865" i="16"/>
  <c r="L1020" i="16"/>
  <c r="L1504" i="16"/>
  <c r="L310" i="16"/>
  <c r="L95" i="16"/>
  <c r="L1184" i="16"/>
  <c r="L1598" i="16"/>
  <c r="L644" i="16"/>
  <c r="L989" i="16"/>
  <c r="L5" i="16"/>
  <c r="L800" i="16"/>
  <c r="L933" i="16"/>
  <c r="L596" i="16"/>
  <c r="L89" i="16"/>
  <c r="L1532" i="16"/>
  <c r="L1571" i="16"/>
  <c r="L1315" i="16"/>
  <c r="L958" i="16"/>
  <c r="L1100" i="16"/>
  <c r="L1199" i="16"/>
  <c r="L834" i="16"/>
  <c r="L556" i="16"/>
  <c r="L1198" i="16"/>
  <c r="L1515" i="16"/>
  <c r="L204" i="16"/>
  <c r="L1166" i="16"/>
  <c r="L157" i="16"/>
  <c r="L888" i="16"/>
  <c r="L156" i="16"/>
  <c r="L150" i="16"/>
  <c r="L1382" i="16"/>
  <c r="L774" i="16"/>
  <c r="L155" i="16"/>
  <c r="L364" i="16"/>
  <c r="L493" i="16"/>
  <c r="L1052" i="16"/>
  <c r="L786" i="16"/>
  <c r="L544" i="16"/>
  <c r="L489" i="16"/>
  <c r="L490" i="16"/>
  <c r="L547" i="16"/>
  <c r="L461" i="16"/>
  <c r="L1380" i="16"/>
  <c r="L1381" i="16"/>
  <c r="L938" i="16"/>
  <c r="L878" i="16"/>
  <c r="L1018" i="16"/>
  <c r="L1013" i="16"/>
  <c r="L744" i="16"/>
  <c r="L1308" i="16"/>
  <c r="L666" i="16"/>
  <c r="L956" i="16"/>
  <c r="L604" i="16"/>
  <c r="L82" i="16"/>
  <c r="L64" i="16"/>
  <c r="L70" i="16"/>
  <c r="L772" i="16"/>
  <c r="L773" i="16"/>
  <c r="L673" i="16"/>
  <c r="L1458" i="16"/>
  <c r="L1275" i="16"/>
  <c r="L363" i="16"/>
  <c r="L127" i="16"/>
  <c r="L1432" i="16"/>
  <c r="L1455" i="16"/>
  <c r="L395" i="16"/>
  <c r="L804" i="16"/>
  <c r="L309" i="16"/>
  <c r="L180" i="16"/>
  <c r="L955" i="16"/>
  <c r="L925" i="16"/>
  <c r="L433" i="16"/>
  <c r="L1297" i="16"/>
  <c r="L270" i="16"/>
  <c r="L1157" i="16"/>
  <c r="L19" i="16"/>
  <c r="L1250" i="16"/>
  <c r="L595" i="16"/>
  <c r="L1314" i="16"/>
  <c r="L362" i="16"/>
  <c r="L1312" i="16"/>
  <c r="L186" i="16"/>
  <c r="L1197" i="16"/>
  <c r="L555" i="16"/>
  <c r="L743" i="16"/>
  <c r="L1084" i="16"/>
  <c r="L1012" i="16"/>
  <c r="L1249" i="16"/>
  <c r="L914" i="16"/>
  <c r="L798" i="16"/>
  <c r="L190" i="16"/>
  <c r="L103" i="16"/>
  <c r="L554" i="16"/>
  <c r="L1612" i="16"/>
  <c r="L1245" i="16"/>
  <c r="L1247" i="16"/>
  <c r="L131" i="16"/>
  <c r="L132" i="16"/>
  <c r="L462" i="16"/>
  <c r="L484" i="16"/>
  <c r="L471" i="16"/>
  <c r="L602" i="16"/>
  <c r="L1240" i="16"/>
  <c r="L1590" i="16"/>
  <c r="L553" i="16"/>
  <c r="L764" i="16"/>
  <c r="L238" i="16"/>
  <c r="L128" i="16"/>
  <c r="L919" i="16"/>
  <c r="L900" i="16"/>
  <c r="L912" i="16"/>
  <c r="L882" i="16"/>
  <c r="L534" i="16"/>
  <c r="L427" i="16"/>
  <c r="L799" i="16"/>
  <c r="L267" i="16"/>
  <c r="L1373" i="16"/>
  <c r="L94" i="16"/>
  <c r="L1452" i="16"/>
  <c r="L237" i="16"/>
  <c r="L86" i="16"/>
  <c r="L552" i="16"/>
  <c r="L1007" i="16"/>
  <c r="L1171" i="16"/>
  <c r="L102" i="16"/>
  <c r="L266" i="16"/>
  <c r="L1343" i="16"/>
  <c r="L1360" i="16"/>
  <c r="L1530" i="16"/>
  <c r="L154" i="16"/>
  <c r="L1514" i="16"/>
  <c r="L1170" i="16"/>
  <c r="L361" i="16"/>
  <c r="L1217" i="16"/>
  <c r="L1529" i="16"/>
  <c r="L797" i="16"/>
  <c r="L1196" i="16"/>
  <c r="L130" i="16"/>
  <c r="L126" i="16"/>
  <c r="L1492" i="16"/>
  <c r="L1491" i="16"/>
  <c r="L1169" i="16"/>
  <c r="L1582" i="16"/>
  <c r="L208" i="16"/>
  <c r="L349" i="16"/>
  <c r="L1580" i="16"/>
  <c r="L101" i="16"/>
  <c r="L796" i="16"/>
  <c r="L236" i="16"/>
  <c r="L742" i="16"/>
  <c r="L917" i="16"/>
  <c r="L1011" i="16"/>
  <c r="L1006" i="16"/>
  <c r="L1097" i="16"/>
  <c r="L1290" i="16"/>
  <c r="L360" i="16"/>
  <c r="L676" i="16"/>
  <c r="L1342" i="16"/>
  <c r="L71" i="16"/>
  <c r="L1525" i="16"/>
  <c r="L207" i="16"/>
  <c r="L1194" i="16"/>
  <c r="L264" i="16"/>
  <c r="L1248" i="16"/>
  <c r="L144" i="16"/>
  <c r="L1311" i="16"/>
  <c r="L937" i="16"/>
  <c r="L256" i="16"/>
  <c r="L1426" i="16"/>
  <c r="L63" i="16"/>
  <c r="L327" i="16"/>
  <c r="L761" i="16"/>
  <c r="L1341" i="16"/>
  <c r="L251" i="16"/>
  <c r="L148" i="16"/>
  <c r="L1578" i="16"/>
  <c r="L206" i="16"/>
  <c r="L153" i="16"/>
  <c r="L359" i="16"/>
  <c r="L415" i="16"/>
  <c r="L1239" i="16"/>
  <c r="L18" i="16"/>
  <c r="L1379" i="16"/>
  <c r="L1363" i="16"/>
  <c r="L1168" i="16"/>
  <c r="L358" i="16"/>
  <c r="L1161" i="16"/>
  <c r="L1378" i="16"/>
  <c r="L1570" i="16"/>
  <c r="L1310" i="16"/>
  <c r="L1082" i="16"/>
  <c r="L551" i="16"/>
  <c r="L863" i="16"/>
  <c r="L263" i="16"/>
  <c r="L954" i="16"/>
  <c r="L1167" i="16"/>
  <c r="L1101" i="16"/>
  <c r="L739" i="16"/>
  <c r="L31" i="16"/>
  <c r="L357" i="16"/>
  <c r="L664" i="16"/>
  <c r="L953" i="16"/>
  <c r="L1030" i="16"/>
  <c r="L646" i="16"/>
  <c r="L1151" i="16"/>
  <c r="L1154" i="16"/>
  <c r="L862" i="16"/>
  <c r="L62" i="16"/>
  <c r="L981" i="16"/>
  <c r="L240" i="16"/>
  <c r="L715" i="16"/>
  <c r="L716" i="16"/>
  <c r="L1193" i="16"/>
  <c r="L356" i="16"/>
  <c r="L262" i="16"/>
  <c r="L990" i="16"/>
  <c r="L355" i="16"/>
  <c r="L622" i="16"/>
  <c r="L621" i="16"/>
  <c r="L9" i="16"/>
  <c r="L832" i="16"/>
  <c r="L714" i="16"/>
  <c r="L1156" i="16"/>
  <c r="L1128" i="16"/>
  <c r="L1120" i="16"/>
  <c r="L1470" i="16"/>
  <c r="L1469" i="16"/>
  <c r="L44" i="16"/>
  <c r="L452" i="16"/>
  <c r="L1457" i="16"/>
  <c r="L1142" i="16"/>
  <c r="L480" i="16"/>
  <c r="L1133" i="16"/>
  <c r="L1122" i="16"/>
  <c r="L120" i="16"/>
  <c r="L119" i="16"/>
  <c r="L1135" i="16"/>
  <c r="L466" i="16"/>
  <c r="L339" i="16"/>
  <c r="L50" i="16"/>
  <c r="L43" i="16"/>
  <c r="L1137" i="16"/>
  <c r="L428" i="16"/>
  <c r="L481" i="16"/>
  <c r="L482" i="16"/>
  <c r="L37" i="16"/>
  <c r="L463" i="16"/>
  <c r="L464" i="16"/>
  <c r="L1181" i="16"/>
  <c r="L38" i="16"/>
  <c r="L491" i="16"/>
  <c r="L910" i="16"/>
  <c r="L32" i="16"/>
  <c r="L1119" i="16"/>
  <c r="L1144" i="16"/>
  <c r="L1140" i="16"/>
  <c r="L338" i="16"/>
  <c r="L922" i="16"/>
  <c r="L921" i="16"/>
  <c r="L160" i="16"/>
  <c r="L162" i="16"/>
  <c r="L52" i="16"/>
  <c r="L974" i="16"/>
  <c r="L261" i="16"/>
  <c r="L526" i="16"/>
  <c r="L472" i="16"/>
  <c r="L1019" i="16"/>
  <c r="L947" i="16"/>
  <c r="L308" i="16"/>
  <c r="L695" i="16"/>
  <c r="L898" i="16"/>
  <c r="L200" i="16"/>
  <c r="L354" i="16"/>
  <c r="L454" i="16"/>
  <c r="L998" i="16"/>
  <c r="L97" i="16"/>
  <c r="L98" i="16"/>
  <c r="L100" i="16"/>
  <c r="L1503" i="16"/>
  <c r="L503" i="16"/>
  <c r="L477" i="16"/>
  <c r="L460" i="16"/>
  <c r="L476" i="16"/>
  <c r="L525" i="16"/>
  <c r="L475" i="16"/>
  <c r="L650" i="16"/>
  <c r="L694" i="16"/>
  <c r="L517" i="16"/>
  <c r="L793" i="16"/>
  <c r="L1058" i="16"/>
  <c r="L897" i="16"/>
  <c r="L145" i="16"/>
  <c r="L34" i="16"/>
  <c r="L61" i="16"/>
  <c r="L861" i="16"/>
  <c r="L152" i="16"/>
  <c r="L663" i="16"/>
  <c r="L1235" i="16"/>
  <c r="L831" i="16"/>
  <c r="L1528" i="16"/>
  <c r="L833" i="16"/>
  <c r="L952" i="16"/>
  <c r="L1005" i="16"/>
  <c r="L60" i="16"/>
  <c r="L1230" i="16"/>
  <c r="L1223" i="16"/>
  <c r="L1237" i="16"/>
  <c r="L1527" i="16"/>
  <c r="L1155" i="16"/>
  <c r="L345" i="16"/>
  <c r="L496" i="16"/>
  <c r="L424" i="16"/>
  <c r="L516" i="16"/>
  <c r="L498" i="16"/>
  <c r="L423" i="16"/>
  <c r="L414" i="16"/>
  <c r="L497" i="16"/>
  <c r="L449" i="16"/>
  <c r="L499" i="16"/>
  <c r="L1526" i="16"/>
  <c r="L957" i="16"/>
  <c r="L1088" i="16"/>
  <c r="L1089" i="16"/>
  <c r="L741" i="16"/>
  <c r="L1299" i="16"/>
  <c r="L660" i="16"/>
  <c r="L593" i="16"/>
  <c r="L1376" i="16"/>
  <c r="L1046" i="16"/>
  <c r="L17" i="16"/>
  <c r="L13" i="16"/>
  <c r="L16" i="16"/>
  <c r="L49" i="16"/>
  <c r="L199" i="16"/>
  <c r="L1490" i="16"/>
  <c r="L821" i="16"/>
  <c r="L951" i="16"/>
  <c r="L1216" i="16"/>
  <c r="L655" i="16"/>
  <c r="L830" i="16"/>
  <c r="L80" i="16"/>
  <c r="L69" i="16"/>
  <c r="L33" i="16"/>
  <c r="L1284" i="16"/>
  <c r="L1265" i="16"/>
  <c r="L1220" i="16"/>
  <c r="L402" i="16"/>
  <c r="L598" i="16"/>
  <c r="L999" i="16"/>
  <c r="L353" i="16"/>
  <c r="L451" i="16"/>
  <c r="L662" i="16"/>
  <c r="L1127" i="16"/>
  <c r="L352" i="16"/>
  <c r="I987" i="16"/>
  <c r="I770" i="16"/>
  <c r="I1611" i="16"/>
  <c r="I1500" i="16"/>
  <c r="I1502" i="16"/>
  <c r="I6" i="16"/>
  <c r="I1359" i="16"/>
  <c r="I665" i="16"/>
  <c r="I674" i="16"/>
  <c r="I913" i="16"/>
  <c r="I1447" i="16"/>
  <c r="I1448" i="16"/>
  <c r="I980" i="16"/>
  <c r="I1564" i="16"/>
  <c r="I1192" i="16"/>
  <c r="I1438" i="16"/>
  <c r="I1609" i="16"/>
  <c r="I588" i="16"/>
  <c r="I1568" i="16"/>
  <c r="I587" i="16"/>
  <c r="I259" i="16"/>
  <c r="I257" i="16"/>
  <c r="I530" i="16"/>
  <c r="I661" i="16"/>
  <c r="I728" i="16"/>
  <c r="I1608" i="16"/>
  <c r="I1499" i="16"/>
  <c r="I1450" i="16"/>
  <c r="I643" i="16"/>
  <c r="I1446" i="16"/>
  <c r="I195" i="16"/>
  <c r="I946" i="16"/>
  <c r="I1358" i="16"/>
  <c r="I708" i="16"/>
  <c r="I709" i="16"/>
  <c r="I710" i="16"/>
  <c r="I92" i="16"/>
  <c r="I68" i="16"/>
  <c r="I383" i="16"/>
  <c r="I382" i="16"/>
  <c r="I586" i="16"/>
  <c r="I641" i="16"/>
  <c r="I1335" i="16"/>
  <c r="I1456" i="16"/>
  <c r="I1424" i="16"/>
  <c r="I1617" i="16"/>
  <c r="I1616" i="16"/>
  <c r="I334" i="16"/>
  <c r="I585" i="16"/>
  <c r="I640" i="16"/>
  <c r="I178" i="16"/>
  <c r="I250" i="16"/>
  <c r="I824" i="16"/>
  <c r="I927" i="16"/>
  <c r="I848" i="16"/>
  <c r="I871" i="16"/>
  <c r="I1377" i="16"/>
  <c r="I1445" i="16"/>
  <c r="I177" i="16"/>
  <c r="I638" i="16"/>
  <c r="I115" i="16"/>
  <c r="I584" i="16"/>
  <c r="I1357" i="16"/>
  <c r="I727" i="16"/>
  <c r="I1563" i="16"/>
  <c r="I1444" i="16"/>
  <c r="I453" i="16"/>
  <c r="I599" i="16"/>
  <c r="I1307" i="16"/>
  <c r="I1300" i="16"/>
  <c r="I1488" i="16"/>
  <c r="I759" i="16"/>
  <c r="I1605" i="16"/>
  <c r="I187" i="16"/>
  <c r="I176" i="16"/>
  <c r="I303" i="16"/>
  <c r="I1087" i="16"/>
  <c r="I653" i="16"/>
  <c r="I123" i="16"/>
  <c r="I189" i="16"/>
  <c r="I188" i="16"/>
  <c r="I537" i="16"/>
  <c r="I1233" i="16"/>
  <c r="I1232" i="16"/>
  <c r="I1261" i="16"/>
  <c r="I121" i="16"/>
  <c r="I1143" i="16"/>
  <c r="I1098" i="16"/>
  <c r="I1081" i="16"/>
  <c r="I1099" i="16"/>
  <c r="I541" i="16"/>
  <c r="I782" i="16"/>
  <c r="I1211" i="16"/>
  <c r="I787" i="16"/>
  <c r="I467" i="16"/>
  <c r="I1561" i="16"/>
  <c r="I302" i="16"/>
  <c r="I1425" i="16"/>
  <c r="I510" i="16"/>
  <c r="I1451" i="16"/>
  <c r="I1246" i="16"/>
  <c r="I984" i="16"/>
  <c r="I794" i="16"/>
  <c r="I1597" i="16"/>
  <c r="I1579" i="16"/>
  <c r="I583" i="16"/>
  <c r="I582" i="16"/>
  <c r="I448" i="16"/>
  <c r="I522" i="16"/>
  <c r="I1523" i="16"/>
  <c r="I1482" i="16"/>
  <c r="I470" i="16"/>
  <c r="I469" i="16"/>
  <c r="I1090" i="16"/>
  <c r="I1371" i="16"/>
  <c r="I1372" i="16"/>
  <c r="I1080" i="16"/>
  <c r="I88" i="16"/>
  <c r="I637" i="16"/>
  <c r="I895" i="16"/>
  <c r="I1368" i="16"/>
  <c r="I7" i="16"/>
  <c r="I1057" i="16"/>
  <c r="I326" i="16"/>
  <c r="I997" i="16"/>
  <c r="I1334" i="16"/>
  <c r="I1592" i="16"/>
  <c r="I202" i="16"/>
  <c r="I779" i="16"/>
  <c r="I1288" i="16"/>
  <c r="I703" i="16"/>
  <c r="I1443" i="16"/>
  <c r="I932" i="16"/>
  <c r="I1501" i="16"/>
  <c r="I780" i="16"/>
  <c r="I1440" i="16"/>
  <c r="I1442" i="16"/>
  <c r="I1577" i="16"/>
  <c r="I826" i="16"/>
  <c r="I1489" i="16"/>
  <c r="I735" i="16"/>
  <c r="I1560" i="16"/>
  <c r="I983" i="16"/>
  <c r="I1519" i="16"/>
  <c r="I1522" i="16"/>
  <c r="I230" i="16"/>
  <c r="I224" i="16"/>
  <c r="I945" i="16"/>
  <c r="I1313" i="16"/>
  <c r="I707" i="16"/>
  <c r="I1367" i="16"/>
  <c r="I1559" i="16"/>
  <c r="I1147" i="16"/>
  <c r="I636" i="16"/>
  <c r="I581" i="16"/>
  <c r="I580" i="16"/>
  <c r="I788" i="16"/>
  <c r="I647" i="16"/>
  <c r="I1558" i="16"/>
  <c r="I1293" i="16"/>
  <c r="I1557" i="16"/>
  <c r="I698" i="16"/>
  <c r="I1107" i="16"/>
  <c r="I83" i="16"/>
  <c r="I1064" i="16"/>
  <c r="I1109" i="16"/>
  <c r="I911" i="16"/>
  <c r="I15" i="16"/>
  <c r="I1556" i="16"/>
  <c r="I1164" i="16"/>
  <c r="I635" i="16"/>
  <c r="I891" i="16"/>
  <c r="I893" i="16"/>
  <c r="I892" i="16"/>
  <c r="I857" i="16"/>
  <c r="I301" i="16"/>
  <c r="I1141" i="16"/>
  <c r="I1111" i="16"/>
  <c r="I539" i="16"/>
  <c r="I459" i="16"/>
  <c r="I846" i="16"/>
  <c r="I300" i="16"/>
  <c r="I441" i="16"/>
  <c r="I413" i="16"/>
  <c r="I1481" i="16"/>
  <c r="I1524" i="16"/>
  <c r="I789" i="16"/>
  <c r="I949" i="16"/>
  <c r="I890" i="16"/>
  <c r="I333" i="16"/>
  <c r="I733" i="16"/>
  <c r="I579" i="16"/>
  <c r="I1226" i="16"/>
  <c r="I1441" i="16"/>
  <c r="I59" i="16"/>
  <c r="I1287" i="16"/>
  <c r="I1555" i="16"/>
  <c r="I1554" i="16"/>
  <c r="I1531" i="16"/>
  <c r="I1576" i="16"/>
  <c r="I634" i="16"/>
  <c r="I77" i="16"/>
  <c r="I1553" i="16"/>
  <c r="I194" i="16"/>
  <c r="I1552" i="16"/>
  <c r="I767" i="16"/>
  <c r="I1132" i="16"/>
  <c r="I1139" i="16"/>
  <c r="I1138" i="16"/>
  <c r="I532" i="16"/>
  <c r="I401" i="16"/>
  <c r="I538" i="16"/>
  <c r="I1480" i="16"/>
  <c r="I299" i="16"/>
  <c r="I908" i="16"/>
  <c r="I1551" i="16"/>
  <c r="I758" i="16"/>
  <c r="I1078" i="16"/>
  <c r="I1032" i="16"/>
  <c r="I944" i="16"/>
  <c r="I1520" i="16"/>
  <c r="I297" i="16"/>
  <c r="I229" i="16"/>
  <c r="I633" i="16"/>
  <c r="I1191" i="16"/>
  <c r="I632" i="16"/>
  <c r="I298" i="16"/>
  <c r="I228" i="16"/>
  <c r="I1075" i="16"/>
  <c r="I1575" i="16"/>
  <c r="I1305" i="16"/>
  <c r="I1574" i="16"/>
  <c r="I1437" i="16"/>
  <c r="I1413" i="16"/>
  <c r="I1439" i="16"/>
  <c r="I1596" i="16"/>
  <c r="I1210" i="16"/>
  <c r="I346" i="16"/>
  <c r="I762" i="16"/>
  <c r="I1074" i="16"/>
  <c r="I909" i="16"/>
  <c r="I976" i="16"/>
  <c r="I992" i="16"/>
  <c r="I726" i="16"/>
  <c r="I936" i="16"/>
  <c r="I1302" i="16"/>
  <c r="I985" i="16"/>
  <c r="I1595" i="16"/>
  <c r="I991" i="16"/>
  <c r="I143" i="16"/>
  <c r="I1339" i="16"/>
  <c r="I184" i="16"/>
  <c r="I305" i="16"/>
  <c r="I693" i="16"/>
  <c r="I847" i="16"/>
  <c r="I690" i="16"/>
  <c r="I1478" i="16"/>
  <c r="I1479" i="16"/>
  <c r="I67" i="16"/>
  <c r="I670" i="16"/>
  <c r="I668" i="16"/>
  <c r="I578" i="16"/>
  <c r="I1256" i="16"/>
  <c r="I1333" i="16"/>
  <c r="I1332" i="16"/>
  <c r="I705" i="16"/>
  <c r="I1163" i="16"/>
  <c r="I332" i="16"/>
  <c r="I577" i="16"/>
  <c r="I1550" i="16"/>
  <c r="I706" i="16"/>
  <c r="I296" i="16"/>
  <c r="I175" i="16"/>
  <c r="I1356" i="16"/>
  <c r="I249" i="16"/>
  <c r="I1435" i="16"/>
  <c r="I1436" i="16"/>
  <c r="I1306" i="16"/>
  <c r="I1361" i="16"/>
  <c r="I227" i="16"/>
  <c r="I1610" i="16"/>
  <c r="I626" i="16"/>
  <c r="I542" i="16"/>
  <c r="I785" i="16"/>
  <c r="I1002" i="16"/>
  <c r="I982" i="16"/>
  <c r="I823" i="16"/>
  <c r="I689" i="16"/>
  <c r="I631" i="16"/>
  <c r="I1549" i="16"/>
  <c r="I1244" i="16"/>
  <c r="I1286" i="16"/>
  <c r="I1072" i="16"/>
  <c r="I1200" i="16"/>
  <c r="I1431" i="16"/>
  <c r="I1429" i="16"/>
  <c r="I1430" i="16"/>
  <c r="I1434" i="16"/>
  <c r="I874" i="16"/>
  <c r="I757" i="16"/>
  <c r="I1601" i="16"/>
  <c r="I630" i="16"/>
  <c r="I576" i="16"/>
  <c r="I1195" i="16"/>
  <c r="I1304" i="16"/>
  <c r="I1303" i="16"/>
  <c r="I642" i="16"/>
  <c r="I1285" i="16"/>
  <c r="I1594" i="16"/>
  <c r="I1213" i="16"/>
  <c r="I1215" i="16"/>
  <c r="I818" i="16"/>
  <c r="I172" i="16"/>
  <c r="I174" i="16"/>
  <c r="I1073" i="16"/>
  <c r="I122" i="16"/>
  <c r="I688" i="16"/>
  <c r="I248" i="16"/>
  <c r="I1071" i="16"/>
  <c r="I1162" i="16"/>
  <c r="I1402" i="16"/>
  <c r="I1190" i="16"/>
  <c r="I629" i="16"/>
  <c r="I1086" i="16"/>
  <c r="I1160" i="16"/>
  <c r="I756" i="16"/>
  <c r="I1301" i="16"/>
  <c r="I55" i="16"/>
  <c r="I54" i="16"/>
  <c r="I918" i="16"/>
  <c r="I1282" i="16"/>
  <c r="I639" i="16"/>
  <c r="I887" i="16"/>
  <c r="I886" i="16"/>
  <c r="I654" i="16"/>
  <c r="I1102" i="16"/>
  <c r="I1040" i="16"/>
  <c r="I1050" i="16"/>
  <c r="I1069" i="16"/>
  <c r="I1188" i="16"/>
  <c r="I1189" i="16"/>
  <c r="I1187" i="16"/>
  <c r="I973" i="16"/>
  <c r="I755" i="16"/>
  <c r="I754" i="16"/>
  <c r="I1395" i="16"/>
  <c r="I753" i="16"/>
  <c r="I1476" i="16"/>
  <c r="I769" i="16"/>
  <c r="I825" i="16"/>
  <c r="I1606" i="16"/>
  <c r="I907" i="16"/>
  <c r="I652" i="16"/>
  <c r="I701" i="16"/>
  <c r="I255" i="16"/>
  <c r="I691" i="16"/>
  <c r="I675" i="16"/>
  <c r="I687" i="16"/>
  <c r="I844" i="16"/>
  <c r="I628" i="16"/>
  <c r="I1428" i="16"/>
  <c r="I1427" i="16"/>
  <c r="I295" i="16"/>
  <c r="I885" i="16"/>
  <c r="I1255" i="16"/>
  <c r="I1338" i="16"/>
  <c r="I851" i="16"/>
  <c r="I842" i="16"/>
  <c r="I853" i="16"/>
  <c r="I1548" i="16"/>
  <c r="I1263" i="16"/>
  <c r="I1221" i="16"/>
  <c r="I1234" i="16"/>
  <c r="I1186" i="16"/>
  <c r="I1262" i="16"/>
  <c r="I1219" i="16"/>
  <c r="I1222" i="16"/>
  <c r="I110" i="16"/>
  <c r="I1231" i="16"/>
  <c r="I1225" i="16"/>
  <c r="I99" i="16"/>
  <c r="I1228" i="16"/>
  <c r="I1227" i="16"/>
  <c r="I906" i="16"/>
  <c r="I1474" i="16"/>
  <c r="I1475" i="16"/>
  <c r="I883" i="16"/>
  <c r="I969" i="16"/>
  <c r="I575" i="16"/>
  <c r="I185" i="16"/>
  <c r="I1485" i="16"/>
  <c r="I1486" i="16"/>
  <c r="I855" i="16"/>
  <c r="I704" i="16"/>
  <c r="I1409" i="16"/>
  <c r="I1152" i="16"/>
  <c r="I904" i="16"/>
  <c r="I1607" i="16"/>
  <c r="I129" i="16"/>
  <c r="I479" i="16"/>
  <c r="I533" i="16"/>
  <c r="I1131" i="16"/>
  <c r="I1593" i="16"/>
  <c r="I226" i="16"/>
  <c r="I304" i="16"/>
  <c r="I1422" i="16"/>
  <c r="I972" i="16"/>
  <c r="I260" i="16"/>
  <c r="I331" i="16"/>
  <c r="I116" i="16"/>
  <c r="I118" i="16"/>
  <c r="I117" i="16"/>
  <c r="I282" i="16"/>
  <c r="I1547" i="16"/>
  <c r="I1513" i="16"/>
  <c r="I971" i="16"/>
  <c r="I549" i="16"/>
  <c r="I142" i="16"/>
  <c r="I405" i="16"/>
  <c r="I319" i="16"/>
  <c r="I1512" i="16"/>
  <c r="I686" i="16"/>
  <c r="I235" i="16"/>
  <c r="I203" i="16"/>
  <c r="I1183" i="16"/>
  <c r="I658" i="16"/>
  <c r="I970" i="16"/>
  <c r="I1309" i="16"/>
  <c r="I1316" i="16"/>
  <c r="I1330" i="16"/>
  <c r="I1511" i="16"/>
  <c r="I884" i="16"/>
  <c r="I671" i="16"/>
  <c r="I1180" i="16"/>
  <c r="I330" i="16"/>
  <c r="I1039" i="16"/>
  <c r="I1038" i="16"/>
  <c r="I171" i="16"/>
  <c r="I173" i="16"/>
  <c r="I606" i="16"/>
  <c r="I518" i="16"/>
  <c r="I519" i="16"/>
  <c r="I407" i="16"/>
  <c r="I408" i="16"/>
  <c r="I505" i="16"/>
  <c r="I426" i="16"/>
  <c r="I600" i="16"/>
  <c r="I506" i="16"/>
  <c r="I520" i="16"/>
  <c r="I975" i="16"/>
  <c r="I193" i="16"/>
  <c r="I1148" i="16"/>
  <c r="I1243" i="16"/>
  <c r="I1059" i="16"/>
  <c r="I494" i="16"/>
  <c r="I1037" i="16"/>
  <c r="I711" i="16"/>
  <c r="I1179" i="16"/>
  <c r="I1566" i="16"/>
  <c r="I768" i="16"/>
  <c r="I294" i="16"/>
  <c r="I625" i="16"/>
  <c r="I574" i="16"/>
  <c r="I141" i="16"/>
  <c r="I854" i="16"/>
  <c r="I1615" i="16"/>
  <c r="I58" i="16"/>
  <c r="I1546" i="16"/>
  <c r="I1159" i="16"/>
  <c r="I1591" i="16"/>
  <c r="I778" i="16"/>
  <c r="I1498" i="16"/>
  <c r="I192" i="16"/>
  <c r="I725" i="16"/>
  <c r="I573" i="16"/>
  <c r="I724" i="16"/>
  <c r="I140" i="16"/>
  <c r="I843" i="16"/>
  <c r="I817" i="16"/>
  <c r="I1545" i="16"/>
  <c r="I114" i="16"/>
  <c r="I1134" i="16"/>
  <c r="I318" i="16"/>
  <c r="I139" i="16"/>
  <c r="I84" i="16"/>
  <c r="I1418" i="16"/>
  <c r="I170" i="16"/>
  <c r="I91" i="16"/>
  <c r="I53" i="16"/>
  <c r="I1414" i="16"/>
  <c r="I880" i="16"/>
  <c r="I1415" i="16"/>
  <c r="I781" i="16"/>
  <c r="I225" i="16"/>
  <c r="I288" i="16"/>
  <c r="I1214" i="16"/>
  <c r="I591" i="16"/>
  <c r="I1473" i="16"/>
  <c r="I994" i="16"/>
  <c r="I1165" i="16"/>
  <c r="I620" i="16"/>
  <c r="I623" i="16"/>
  <c r="I169" i="16"/>
  <c r="I619" i="16"/>
  <c r="I1614" i="16"/>
  <c r="I79" i="16"/>
  <c r="I1471" i="16"/>
  <c r="I81" i="16"/>
  <c r="I1472" i="16"/>
  <c r="I440" i="16"/>
  <c r="I607" i="16"/>
  <c r="I943" i="16"/>
  <c r="I265" i="16"/>
  <c r="I618" i="16"/>
  <c r="I1544" i="16"/>
  <c r="I879" i="16"/>
  <c r="I1281" i="16"/>
  <c r="I616" i="16"/>
  <c r="I617" i="16"/>
  <c r="I877" i="16"/>
  <c r="I795" i="16"/>
  <c r="I869" i="16"/>
  <c r="I571" i="16"/>
  <c r="I78" i="16"/>
  <c r="I1296" i="16"/>
  <c r="I572" i="16"/>
  <c r="I1174" i="16"/>
  <c r="I223" i="16"/>
  <c r="I168" i="16"/>
  <c r="I752" i="16"/>
  <c r="I1295" i="16"/>
  <c r="I696" i="16"/>
  <c r="I1329" i="16"/>
  <c r="I1589" i="16"/>
  <c r="I801" i="16"/>
  <c r="I783" i="16"/>
  <c r="I254" i="16"/>
  <c r="I1543" i="16"/>
  <c r="I420" i="16"/>
  <c r="I75" i="16"/>
  <c r="I968" i="16"/>
  <c r="I196" i="16"/>
  <c r="I113" i="16"/>
  <c r="I222" i="16"/>
  <c r="I1208" i="16"/>
  <c r="I1209" i="16"/>
  <c r="I1280" i="16"/>
  <c r="I816" i="16"/>
  <c r="I820" i="16"/>
  <c r="I784" i="16"/>
  <c r="I167" i="16"/>
  <c r="I597" i="16"/>
  <c r="I967" i="16"/>
  <c r="I1419" i="16"/>
  <c r="I1051" i="16"/>
  <c r="I1408" i="16"/>
  <c r="I1411" i="16"/>
  <c r="I1588" i="16"/>
  <c r="I350" i="16"/>
  <c r="I624" i="16"/>
  <c r="I1085" i="16"/>
  <c r="I1587" i="16"/>
  <c r="I815" i="16"/>
  <c r="I406" i="16"/>
  <c r="I802" i="16"/>
  <c r="I740" i="16"/>
  <c r="I112" i="16"/>
  <c r="I8" i="16"/>
  <c r="I30" i="16"/>
  <c r="I47" i="16"/>
  <c r="I41" i="16"/>
  <c r="I48" i="16"/>
  <c r="I1487" i="16"/>
  <c r="I1130" i="16"/>
  <c r="I1542" i="16"/>
  <c r="I1328" i="16"/>
  <c r="I1599" i="16"/>
  <c r="I1406" i="16"/>
  <c r="I1407" i="16"/>
  <c r="I1279" i="16"/>
  <c r="I876" i="16"/>
  <c r="I269" i="16"/>
  <c r="I1497" i="16"/>
  <c r="I684" i="16"/>
  <c r="I685" i="16"/>
  <c r="I615" i="16"/>
  <c r="I948" i="16"/>
  <c r="I198" i="16"/>
  <c r="I51" i="16"/>
  <c r="I760" i="16"/>
  <c r="I1327" i="16"/>
  <c r="I942" i="16"/>
  <c r="I293" i="16"/>
  <c r="I65" i="16"/>
  <c r="I1146" i="16"/>
  <c r="I683" i="16"/>
  <c r="I1153" i="16"/>
  <c r="I814" i="16"/>
  <c r="I1483" i="16"/>
  <c r="I614" i="16"/>
  <c r="I840" i="16"/>
  <c r="I841" i="16"/>
  <c r="I28" i="16"/>
  <c r="I659" i="16"/>
  <c r="I977" i="16"/>
  <c r="I523" i="16"/>
  <c r="I436" i="16"/>
  <c r="I915" i="16"/>
  <c r="I1125" i="16"/>
  <c r="I1126" i="16"/>
  <c r="I501" i="16"/>
  <c r="I1124" i="16"/>
  <c r="I422" i="16"/>
  <c r="I29" i="16"/>
  <c r="I450" i="16"/>
  <c r="I411" i="16"/>
  <c r="I771" i="16"/>
  <c r="I777" i="16"/>
  <c r="I1077" i="16"/>
  <c r="I570" i="16"/>
  <c r="I966" i="16"/>
  <c r="I14" i="16"/>
  <c r="I926" i="16"/>
  <c r="I928" i="16"/>
  <c r="I930" i="16"/>
  <c r="I931" i="16"/>
  <c r="I1035" i="16"/>
  <c r="I766" i="16"/>
  <c r="I400" i="16"/>
  <c r="I409" i="16"/>
  <c r="I1066" i="16"/>
  <c r="I894" i="16"/>
  <c r="I292" i="16"/>
  <c r="I1586" i="16"/>
  <c r="I603" i="16"/>
  <c r="I247" i="16"/>
  <c r="I1016" i="16"/>
  <c r="I1355" i="16"/>
  <c r="I109" i="16"/>
  <c r="I965" i="16"/>
  <c r="I1276" i="16"/>
  <c r="I986" i="16"/>
  <c r="I964" i="16"/>
  <c r="I613" i="16"/>
  <c r="I1521" i="16"/>
  <c r="I1336" i="16"/>
  <c r="I27" i="16"/>
  <c r="I1034" i="16"/>
  <c r="I1294" i="16"/>
  <c r="I1277" i="16"/>
  <c r="I138" i="16"/>
  <c r="I161" i="16"/>
  <c r="I1420" i="16"/>
  <c r="I963" i="16"/>
  <c r="I1274" i="16"/>
  <c r="I875" i="16"/>
  <c r="I1273" i="16"/>
  <c r="I108" i="16"/>
  <c r="I1600" i="16"/>
  <c r="I1405" i="16"/>
  <c r="I750" i="16"/>
  <c r="I738" i="16"/>
  <c r="I1207" i="16"/>
  <c r="I612" i="16"/>
  <c r="I1404" i="16"/>
  <c r="I1354" i="16"/>
  <c r="I569" i="16"/>
  <c r="I1541" i="16"/>
  <c r="I429" i="16"/>
  <c r="I611" i="16"/>
  <c r="I1254" i="16"/>
  <c r="I146" i="16"/>
  <c r="I1331" i="16"/>
  <c r="I291" i="16"/>
  <c r="I734" i="16"/>
  <c r="I1468" i="16"/>
  <c r="I1412" i="16"/>
  <c r="I1374" i="16"/>
  <c r="I749" i="16"/>
  <c r="I1106" i="16"/>
  <c r="I1289" i="16"/>
  <c r="I1326" i="16"/>
  <c r="I677" i="16"/>
  <c r="I1178" i="16"/>
  <c r="I682" i="16"/>
  <c r="I290" i="16"/>
  <c r="I324" i="16"/>
  <c r="I1585" i="16"/>
  <c r="I1496" i="16"/>
  <c r="I730" i="16"/>
  <c r="I723" i="16"/>
  <c r="I1177" i="16"/>
  <c r="I873" i="16"/>
  <c r="I182" i="16"/>
  <c r="I700" i="16"/>
  <c r="I246" i="16"/>
  <c r="I1581" i="16"/>
  <c r="I722" i="16"/>
  <c r="I289" i="16"/>
  <c r="I221" i="16"/>
  <c r="I1065" i="16"/>
  <c r="I306" i="16"/>
  <c r="I1353" i="16"/>
  <c r="I245" i="16"/>
  <c r="I90" i="16"/>
  <c r="I232" i="16"/>
  <c r="I1613" i="16"/>
  <c r="I1417" i="16"/>
  <c r="I107" i="16"/>
  <c r="I1253" i="16"/>
  <c r="I568" i="16"/>
  <c r="I1401" i="16"/>
  <c r="I87" i="16"/>
  <c r="I692" i="16"/>
  <c r="I287" i="16"/>
  <c r="I852" i="16"/>
  <c r="I1375" i="16"/>
  <c r="I1495" i="16"/>
  <c r="I286" i="16"/>
  <c r="I220" i="16"/>
  <c r="I1205" i="16"/>
  <c r="I96" i="16"/>
  <c r="I1423" i="16"/>
  <c r="I74" i="16"/>
  <c r="I1123" i="16"/>
  <c r="I657" i="16"/>
  <c r="I699" i="16"/>
  <c r="I737" i="16"/>
  <c r="I93" i="16"/>
  <c r="I244" i="16"/>
  <c r="I1045" i="16"/>
  <c r="I468" i="16"/>
  <c r="I439" i="16"/>
  <c r="I438" i="16"/>
  <c r="I347" i="16"/>
  <c r="I437" i="16"/>
  <c r="I340" i="16"/>
  <c r="I341" i="16"/>
  <c r="I829" i="16"/>
  <c r="I351" i="16"/>
  <c r="I813" i="16"/>
  <c r="I667" i="16"/>
  <c r="I610" i="16"/>
  <c r="I1252" i="16"/>
  <c r="I1272" i="16"/>
  <c r="I1158" i="16"/>
  <c r="I996" i="16"/>
  <c r="I323" i="16"/>
  <c r="I792" i="16"/>
  <c r="I590" i="16"/>
  <c r="I285" i="16"/>
  <c r="I1206" i="16"/>
  <c r="I609" i="16"/>
  <c r="I1510" i="16"/>
  <c r="I1271" i="16"/>
  <c r="I721" i="16"/>
  <c r="I399" i="16"/>
  <c r="I483" i="16"/>
  <c r="I550" i="16"/>
  <c r="I421" i="16"/>
  <c r="I1270" i="16"/>
  <c r="I828" i="16"/>
  <c r="I838" i="16"/>
  <c r="I839" i="16"/>
  <c r="I336" i="16"/>
  <c r="I397" i="16"/>
  <c r="I253" i="16"/>
  <c r="I1204" i="16"/>
  <c r="I1410" i="16"/>
  <c r="I1269" i="16"/>
  <c r="I219" i="16"/>
  <c r="I1118" i="16"/>
  <c r="I46" i="16"/>
  <c r="I567" i="16"/>
  <c r="I720" i="16"/>
  <c r="I26" i="16"/>
  <c r="I1494" i="16"/>
  <c r="I1292" i="16"/>
  <c r="I1416" i="16"/>
  <c r="I1352" i="16"/>
  <c r="I396" i="16"/>
  <c r="I1004" i="16"/>
  <c r="I1298" i="16"/>
  <c r="I284" i="16"/>
  <c r="I1540" i="16"/>
  <c r="I1117" i="16"/>
  <c r="I1115" i="16"/>
  <c r="I42" i="16"/>
  <c r="I645" i="16"/>
  <c r="I390" i="16"/>
  <c r="I1399" i="16"/>
  <c r="I1539" i="16"/>
  <c r="I1400" i="16"/>
  <c r="I1398" i="16"/>
  <c r="I669" i="16"/>
  <c r="I515" i="16"/>
  <c r="I1518" i="16"/>
  <c r="I929" i="16"/>
  <c r="I1014" i="16"/>
  <c r="I394" i="16"/>
  <c r="I317" i="16"/>
  <c r="I316" i="16"/>
  <c r="I1033" i="16"/>
  <c r="I713" i="16"/>
  <c r="I36" i="16"/>
  <c r="I536" i="16"/>
  <c r="I719" i="16"/>
  <c r="I12" i="16"/>
  <c r="I712" i="16"/>
  <c r="I393" i="16"/>
  <c r="I995" i="16"/>
  <c r="I205" i="16"/>
  <c r="I137" i="16"/>
  <c r="I166" i="16"/>
  <c r="I1509" i="16"/>
  <c r="I348" i="16"/>
  <c r="I344" i="16"/>
  <c r="I392" i="16"/>
  <c r="I1176" i="16"/>
  <c r="I681" i="16"/>
  <c r="I418" i="16"/>
  <c r="I389" i="16"/>
  <c r="I281" i="16"/>
  <c r="I1150" i="16"/>
  <c r="I1029" i="16"/>
  <c r="I315" i="16"/>
  <c r="I280" i="16"/>
  <c r="I1268" i="16"/>
  <c r="I322" i="16"/>
  <c r="I136" i="16"/>
  <c r="I889" i="16"/>
  <c r="I191" i="16"/>
  <c r="I325" i="16"/>
  <c r="I680" i="16"/>
  <c r="I748" i="16"/>
  <c r="I679" i="16"/>
  <c r="I811" i="16"/>
  <c r="I106" i="16"/>
  <c r="I627" i="16"/>
  <c r="I386" i="16"/>
  <c r="I1031" i="16"/>
  <c r="I1175" i="16"/>
  <c r="I812" i="16"/>
  <c r="I388" i="16"/>
  <c r="I321" i="16"/>
  <c r="I23" i="16"/>
  <c r="I566" i="16"/>
  <c r="I105" i="16"/>
  <c r="I1467" i="16"/>
  <c r="I218" i="16"/>
  <c r="I217" i="16"/>
  <c r="I1351" i="16"/>
  <c r="I314" i="16"/>
  <c r="I1508" i="16"/>
  <c r="I504" i="16"/>
  <c r="I1182" i="16"/>
  <c r="I56" i="16"/>
  <c r="I1145" i="16"/>
  <c r="I487" i="16"/>
  <c r="I486" i="16"/>
  <c r="I1104" i="16"/>
  <c r="I442" i="16"/>
  <c r="I514" i="16"/>
  <c r="I1238" i="16"/>
  <c r="I485" i="16"/>
  <c r="I403" i="16"/>
  <c r="I492" i="16"/>
  <c r="I513" i="16"/>
  <c r="I1264" i="16"/>
  <c r="I1236" i="16"/>
  <c r="I1185" i="16"/>
  <c r="I447" i="16"/>
  <c r="I456" i="16"/>
  <c r="I528" i="16"/>
  <c r="I649" i="16"/>
  <c r="I457" i="16"/>
  <c r="I35" i="16"/>
  <c r="I1110" i="16"/>
  <c r="I1103" i="16"/>
  <c r="I1042" i="16"/>
  <c r="I404" i="16"/>
  <c r="I502" i="16"/>
  <c r="I164" i="16"/>
  <c r="I313" i="16"/>
  <c r="I1538" i="16"/>
  <c r="I165" i="16"/>
  <c r="I1063" i="16"/>
  <c r="I1047" i="16"/>
  <c r="I1044" i="16"/>
  <c r="I1070" i="16"/>
  <c r="I747" i="16"/>
  <c r="I810" i="16"/>
  <c r="I1010" i="16"/>
  <c r="I1433" i="16"/>
  <c r="I1466" i="16"/>
  <c r="I279" i="16"/>
  <c r="I181" i="16"/>
  <c r="I387" i="16"/>
  <c r="I149" i="16"/>
  <c r="I1397" i="16"/>
  <c r="I678" i="16"/>
  <c r="I565" i="16"/>
  <c r="I320" i="16"/>
  <c r="I1061" i="16"/>
  <c r="I1053" i="16"/>
  <c r="I1421" i="16"/>
  <c r="I1369" i="16"/>
  <c r="I564" i="16"/>
  <c r="I872" i="16"/>
  <c r="I1350" i="16"/>
  <c r="I1325" i="16"/>
  <c r="I1517" i="16"/>
  <c r="I1028" i="16"/>
  <c r="I858" i="16"/>
  <c r="I859" i="16"/>
  <c r="I803" i="16"/>
  <c r="I329" i="16"/>
  <c r="I104" i="16"/>
  <c r="I1116" i="16"/>
  <c r="I1403" i="16"/>
  <c r="I845" i="16"/>
  <c r="I849" i="16"/>
  <c r="I125" i="16"/>
  <c r="I1121" i="16"/>
  <c r="I1173" i="16"/>
  <c r="I1114" i="16"/>
  <c r="I941" i="16"/>
  <c r="I337" i="16"/>
  <c r="I328" i="16"/>
  <c r="I1027" i="16"/>
  <c r="I1573" i="16"/>
  <c r="I419" i="16"/>
  <c r="I216" i="16"/>
  <c r="I432" i="16"/>
  <c r="I412" i="16"/>
  <c r="I312" i="16"/>
  <c r="I473" i="16"/>
  <c r="I465" i="16"/>
  <c r="I417" i="16"/>
  <c r="I531" i="16"/>
  <c r="I474" i="16"/>
  <c r="I648" i="16"/>
  <c r="I827" i="16"/>
  <c r="I791" i="16"/>
  <c r="I76" i="16"/>
  <c r="I546" i="16"/>
  <c r="I751" i="16"/>
  <c r="I790" i="16"/>
  <c r="I398" i="16"/>
  <c r="I1036" i="16"/>
  <c r="I881" i="16"/>
  <c r="I1048" i="16"/>
  <c r="I988" i="16"/>
  <c r="I381" i="16"/>
  <c r="I495" i="16"/>
  <c r="I455" i="16"/>
  <c r="I1324" i="16"/>
  <c r="I135" i="16"/>
  <c r="I243" i="16"/>
  <c r="I1076" i="16"/>
  <c r="I25" i="16"/>
  <c r="I856" i="16"/>
  <c r="I391" i="16"/>
  <c r="I656" i="16"/>
  <c r="I1323" i="16"/>
  <c r="I1000" i="16"/>
  <c r="I978" i="16"/>
  <c r="I1278" i="16"/>
  <c r="I434" i="16"/>
  <c r="I443" i="16"/>
  <c r="I608" i="16"/>
  <c r="I601" i="16"/>
  <c r="I444" i="16"/>
  <c r="I384" i="16"/>
  <c r="I215" i="16"/>
  <c r="I809" i="16"/>
  <c r="I147" i="16"/>
  <c r="I1484" i="16"/>
  <c r="I380" i="16"/>
  <c r="I1584" i="16"/>
  <c r="I765" i="16"/>
  <c r="I1001" i="16"/>
  <c r="I1537" i="16"/>
  <c r="I1349" i="16"/>
  <c r="I850" i="16"/>
  <c r="I1396" i="16"/>
  <c r="I1536" i="16"/>
  <c r="I1203" i="16"/>
  <c r="I242" i="16"/>
  <c r="I1067" i="16"/>
  <c r="I940" i="16"/>
  <c r="I939" i="16"/>
  <c r="I718" i="16"/>
  <c r="I1172" i="16"/>
  <c r="I1391" i="16"/>
  <c r="I864" i="16"/>
  <c r="I935" i="16"/>
  <c r="I1091" i="16"/>
  <c r="I1095" i="16"/>
  <c r="I1043" i="16"/>
  <c r="I1092" i="16"/>
  <c r="I1041" i="16"/>
  <c r="I535" i="16"/>
  <c r="I1094" i="16"/>
  <c r="I1096" i="16"/>
  <c r="I1068" i="16"/>
  <c r="I1093" i="16"/>
  <c r="I1056" i="16"/>
  <c r="I1465" i="16"/>
  <c r="I993" i="16"/>
  <c r="I425" i="16"/>
  <c r="I379" i="16"/>
  <c r="I1025" i="16"/>
  <c r="I870" i="16"/>
  <c r="I962" i="16"/>
  <c r="I241" i="16"/>
  <c r="I1453" i="16"/>
  <c r="I22" i="16"/>
  <c r="I24" i="16"/>
  <c r="I10" i="16"/>
  <c r="I563" i="16"/>
  <c r="I378" i="16"/>
  <c r="I1079" i="16"/>
  <c r="I1464" i="16"/>
  <c r="I1062" i="16"/>
  <c r="I1394" i="16"/>
  <c r="I979" i="16"/>
  <c r="I1322" i="16"/>
  <c r="I1291" i="16"/>
  <c r="I1348" i="16"/>
  <c r="I311" i="16"/>
  <c r="I562" i="16"/>
  <c r="I197" i="16"/>
  <c r="I651" i="16"/>
  <c r="I729" i="16"/>
  <c r="I1393" i="16"/>
  <c r="I1392" i="16"/>
  <c r="I1083" i="16"/>
  <c r="I1202" i="16"/>
  <c r="I916" i="16"/>
  <c r="I283" i="16"/>
  <c r="I258" i="16"/>
  <c r="I85" i="16"/>
  <c r="I1347" i="16"/>
  <c r="I746" i="16"/>
  <c r="I278" i="16"/>
  <c r="I214" i="16"/>
  <c r="I1477" i="16"/>
  <c r="I1454" i="16"/>
  <c r="I745" i="16"/>
  <c r="I1389" i="16"/>
  <c r="I1390" i="16"/>
  <c r="I1462" i="16"/>
  <c r="I1463" i="16"/>
  <c r="I775" i="16"/>
  <c r="I776" i="16"/>
  <c r="I1321" i="16"/>
  <c r="I548" i="16"/>
  <c r="I385" i="16"/>
  <c r="I377" i="16"/>
  <c r="I763" i="16"/>
  <c r="I1049" i="16"/>
  <c r="I1201" i="16"/>
  <c r="I672" i="16"/>
  <c r="I920" i="16"/>
  <c r="I924" i="16"/>
  <c r="I183" i="16"/>
  <c r="I73" i="16"/>
  <c r="I163" i="16"/>
  <c r="I134" i="16"/>
  <c r="I133" i="16"/>
  <c r="I445" i="16"/>
  <c r="I1562" i="16"/>
  <c r="I508" i="16"/>
  <c r="I430" i="16"/>
  <c r="I376" i="16"/>
  <c r="I375" i="16"/>
  <c r="I524" i="16"/>
  <c r="I1266" i="16"/>
  <c r="I1267" i="16"/>
  <c r="I1388" i="16"/>
  <c r="I1507" i="16"/>
  <c r="I868" i="16"/>
  <c r="I592" i="16"/>
  <c r="I277" i="16"/>
  <c r="I1346" i="16"/>
  <c r="I1337" i="16"/>
  <c r="I1105" i="16"/>
  <c r="I923" i="16"/>
  <c r="I594" i="16"/>
  <c r="I860" i="16"/>
  <c r="I374" i="16"/>
  <c r="I213" i="16"/>
  <c r="I808" i="16"/>
  <c r="I903" i="16"/>
  <c r="I527" i="16"/>
  <c r="I416" i="16"/>
  <c r="I807" i="16"/>
  <c r="I201" i="16"/>
  <c r="I276" i="16"/>
  <c r="I159" i="16"/>
  <c r="I212" i="16"/>
  <c r="I1320" i="16"/>
  <c r="I21" i="16"/>
  <c r="I1260" i="16"/>
  <c r="I1493" i="16"/>
  <c r="I45" i="16"/>
  <c r="I158" i="16"/>
  <c r="I806" i="16"/>
  <c r="I896" i="16"/>
  <c r="I234" i="16"/>
  <c r="I335" i="16"/>
  <c r="I1387" i="16"/>
  <c r="I697" i="16"/>
  <c r="I1340" i="16"/>
  <c r="I1385" i="16"/>
  <c r="I1386" i="16"/>
  <c r="I837" i="16"/>
  <c r="I66" i="16"/>
  <c r="I1251" i="16"/>
  <c r="I961" i="16"/>
  <c r="I902" i="16"/>
  <c r="I1506" i="16"/>
  <c r="I179" i="16"/>
  <c r="I1583" i="16"/>
  <c r="I211" i="16"/>
  <c r="I231" i="16"/>
  <c r="I511" i="16"/>
  <c r="I431" i="16"/>
  <c r="I512" i="16"/>
  <c r="I561" i="16"/>
  <c r="I1015" i="16"/>
  <c r="I1242" i="16"/>
  <c r="I1565" i="16"/>
  <c r="I1241" i="16"/>
  <c r="I1026" i="16"/>
  <c r="I1319" i="16"/>
  <c r="I1370" i="16"/>
  <c r="I1366" i="16"/>
  <c r="I275" i="16"/>
  <c r="I500" i="16"/>
  <c r="I478" i="16"/>
  <c r="I1569" i="16"/>
  <c r="I1505" i="16"/>
  <c r="I1259" i="16"/>
  <c r="I509" i="16"/>
  <c r="I836" i="16"/>
  <c r="I233" i="16"/>
  <c r="I960" i="16"/>
  <c r="I1604" i="16"/>
  <c r="I1258" i="16"/>
  <c r="I1024" i="16"/>
  <c r="I1112" i="16"/>
  <c r="I1113" i="16"/>
  <c r="I446" i="16"/>
  <c r="I540" i="16"/>
  <c r="I543" i="16"/>
  <c r="I521" i="16"/>
  <c r="I507" i="16"/>
  <c r="I488" i="16"/>
  <c r="I4" i="16"/>
  <c r="I343" i="16"/>
  <c r="I342" i="16"/>
  <c r="I1318" i="16"/>
  <c r="I560" i="16"/>
  <c r="I1023" i="16"/>
  <c r="I435" i="16"/>
  <c r="I1602" i="16"/>
  <c r="I1054" i="16"/>
  <c r="I1461" i="16"/>
  <c r="I20" i="16"/>
  <c r="I589" i="16"/>
  <c r="I901" i="16"/>
  <c r="I274" i="16"/>
  <c r="I899" i="16"/>
  <c r="I1362" i="16"/>
  <c r="I1055" i="16"/>
  <c r="I307" i="16"/>
  <c r="I822" i="16"/>
  <c r="I373" i="16"/>
  <c r="I545" i="16"/>
  <c r="I372" i="16"/>
  <c r="I559" i="16"/>
  <c r="I717" i="16"/>
  <c r="I371" i="16"/>
  <c r="I239" i="16"/>
  <c r="I1009" i="16"/>
  <c r="I1008" i="16"/>
  <c r="I702" i="16"/>
  <c r="I819" i="16"/>
  <c r="I151" i="16"/>
  <c r="I273" i="16"/>
  <c r="I369" i="16"/>
  <c r="I736" i="16"/>
  <c r="I370" i="16"/>
  <c r="I40" i="16"/>
  <c r="I1535" i="16"/>
  <c r="I111" i="16"/>
  <c r="I72" i="16"/>
  <c r="I1345" i="16"/>
  <c r="I1383" i="16"/>
  <c r="I1384" i="16"/>
  <c r="I1534" i="16"/>
  <c r="I57" i="16"/>
  <c r="I368" i="16"/>
  <c r="I1003" i="16"/>
  <c r="I835" i="16"/>
  <c r="I410" i="16"/>
  <c r="I1136" i="16"/>
  <c r="I605" i="16"/>
  <c r="I1283" i="16"/>
  <c r="I1224" i="16"/>
  <c r="I39" i="16"/>
  <c r="I367" i="16"/>
  <c r="I1516" i="16"/>
  <c r="I731" i="16"/>
  <c r="I1364" i="16"/>
  <c r="I1365" i="16"/>
  <c r="I558" i="16"/>
  <c r="I1229" i="16"/>
  <c r="I1218" i="16"/>
  <c r="I1149" i="16"/>
  <c r="I1017" i="16"/>
  <c r="I1567" i="16"/>
  <c r="I272" i="16"/>
  <c r="I950" i="16"/>
  <c r="I867" i="16"/>
  <c r="I866" i="16"/>
  <c r="I1459" i="16"/>
  <c r="I1460" i="16"/>
  <c r="I905" i="16"/>
  <c r="I1129" i="16"/>
  <c r="I1344" i="16"/>
  <c r="I732" i="16"/>
  <c r="I268" i="16"/>
  <c r="I271" i="16"/>
  <c r="I124" i="16"/>
  <c r="I1022" i="16"/>
  <c r="I1021" i="16"/>
  <c r="I252" i="16"/>
  <c r="I557" i="16"/>
  <c r="I1603" i="16"/>
  <c r="I1060" i="16"/>
  <c r="I805" i="16"/>
  <c r="I1212" i="16"/>
  <c r="I210" i="16"/>
  <c r="I1533" i="16"/>
  <c r="I1572" i="16"/>
  <c r="I1257" i="16"/>
  <c r="I366" i="16"/>
  <c r="I209" i="16"/>
  <c r="I959" i="16"/>
  <c r="I458" i="16"/>
  <c r="I529" i="16"/>
  <c r="I934" i="16"/>
  <c r="I1108" i="16"/>
  <c r="I11" i="16"/>
  <c r="I365" i="16"/>
  <c r="I1317" i="16"/>
  <c r="I1449" i="16"/>
  <c r="I865" i="16"/>
  <c r="I1020" i="16"/>
  <c r="I1504" i="16"/>
  <c r="I310" i="16"/>
  <c r="I95" i="16"/>
  <c r="I1184" i="16"/>
  <c r="I1598" i="16"/>
  <c r="I644" i="16"/>
  <c r="I989" i="16"/>
  <c r="I5" i="16"/>
  <c r="I800" i="16"/>
  <c r="I933" i="16"/>
  <c r="I596" i="16"/>
  <c r="I89" i="16"/>
  <c r="I1532" i="16"/>
  <c r="I1571" i="16"/>
  <c r="I1315" i="16"/>
  <c r="I958" i="16"/>
  <c r="I1100" i="16"/>
  <c r="I1199" i="16"/>
  <c r="I834" i="16"/>
  <c r="I556" i="16"/>
  <c r="I1198" i="16"/>
  <c r="I1515" i="16"/>
  <c r="I204" i="16"/>
  <c r="I1166" i="16"/>
  <c r="I157" i="16"/>
  <c r="I888" i="16"/>
  <c r="I156" i="16"/>
  <c r="I150" i="16"/>
  <c r="I1382" i="16"/>
  <c r="I774" i="16"/>
  <c r="I155" i="16"/>
  <c r="I364" i="16"/>
  <c r="I493" i="16"/>
  <c r="I1052" i="16"/>
  <c r="I786" i="16"/>
  <c r="I544" i="16"/>
  <c r="I489" i="16"/>
  <c r="I490" i="16"/>
  <c r="I547" i="16"/>
  <c r="I461" i="16"/>
  <c r="I1380" i="16"/>
  <c r="I1381" i="16"/>
  <c r="I938" i="16"/>
  <c r="I878" i="16"/>
  <c r="I1018" i="16"/>
  <c r="I1013" i="16"/>
  <c r="I744" i="16"/>
  <c r="I1308" i="16"/>
  <c r="I666" i="16"/>
  <c r="I956" i="16"/>
  <c r="I604" i="16"/>
  <c r="I82" i="16"/>
  <c r="I64" i="16"/>
  <c r="I70" i="16"/>
  <c r="I772" i="16"/>
  <c r="I773" i="16"/>
  <c r="I673" i="16"/>
  <c r="I1458" i="16"/>
  <c r="I1275" i="16"/>
  <c r="I363" i="16"/>
  <c r="I127" i="16"/>
  <c r="I1432" i="16"/>
  <c r="I1455" i="16"/>
  <c r="I395" i="16"/>
  <c r="I804" i="16"/>
  <c r="I309" i="16"/>
  <c r="I180" i="16"/>
  <c r="I955" i="16"/>
  <c r="I925" i="16"/>
  <c r="I433" i="16"/>
  <c r="I1297" i="16"/>
  <c r="I270" i="16"/>
  <c r="I1157" i="16"/>
  <c r="I19" i="16"/>
  <c r="I1250" i="16"/>
  <c r="I595" i="16"/>
  <c r="I1314" i="16"/>
  <c r="I362" i="16"/>
  <c r="I1312" i="16"/>
  <c r="I186" i="16"/>
  <c r="I1197" i="16"/>
  <c r="I555" i="16"/>
  <c r="I743" i="16"/>
  <c r="I1084" i="16"/>
  <c r="I1012" i="16"/>
  <c r="I1249" i="16"/>
  <c r="I914" i="16"/>
  <c r="I798" i="16"/>
  <c r="I190" i="16"/>
  <c r="I103" i="16"/>
  <c r="I554" i="16"/>
  <c r="I1612" i="16"/>
  <c r="I1245" i="16"/>
  <c r="I1247" i="16"/>
  <c r="I131" i="16"/>
  <c r="I132" i="16"/>
  <c r="I462" i="16"/>
  <c r="I484" i="16"/>
  <c r="I471" i="16"/>
  <c r="I602" i="16"/>
  <c r="I1240" i="16"/>
  <c r="I1590" i="16"/>
  <c r="I553" i="16"/>
  <c r="I764" i="16"/>
  <c r="I238" i="16"/>
  <c r="I128" i="16"/>
  <c r="I919" i="16"/>
  <c r="I900" i="16"/>
  <c r="I912" i="16"/>
  <c r="I882" i="16"/>
  <c r="I534" i="16"/>
  <c r="I427" i="16"/>
  <c r="I799" i="16"/>
  <c r="I267" i="16"/>
  <c r="I1373" i="16"/>
  <c r="I94" i="16"/>
  <c r="I1452" i="16"/>
  <c r="I237" i="16"/>
  <c r="I86" i="16"/>
  <c r="I552" i="16"/>
  <c r="I1007" i="16"/>
  <c r="I1171" i="16"/>
  <c r="I102" i="16"/>
  <c r="I266" i="16"/>
  <c r="I1343" i="16"/>
  <c r="I1360" i="16"/>
  <c r="I1530" i="16"/>
  <c r="I154" i="16"/>
  <c r="I1514" i="16"/>
  <c r="I1170" i="16"/>
  <c r="I361" i="16"/>
  <c r="I1217" i="16"/>
  <c r="I1529" i="16"/>
  <c r="I797" i="16"/>
  <c r="I1196" i="16"/>
  <c r="I130" i="16"/>
  <c r="I126" i="16"/>
  <c r="I1492" i="16"/>
  <c r="I1491" i="16"/>
  <c r="I1169" i="16"/>
  <c r="I1582" i="16"/>
  <c r="I208" i="16"/>
  <c r="I349" i="16"/>
  <c r="I1580" i="16"/>
  <c r="I101" i="16"/>
  <c r="I796" i="16"/>
  <c r="I236" i="16"/>
  <c r="I742" i="16"/>
  <c r="I917" i="16"/>
  <c r="I1011" i="16"/>
  <c r="I1006" i="16"/>
  <c r="I1097" i="16"/>
  <c r="I1290" i="16"/>
  <c r="I360" i="16"/>
  <c r="I676" i="16"/>
  <c r="I1342" i="16"/>
  <c r="I71" i="16"/>
  <c r="I1525" i="16"/>
  <c r="I207" i="16"/>
  <c r="I1194" i="16"/>
  <c r="I264" i="16"/>
  <c r="I1248" i="16"/>
  <c r="I144" i="16"/>
  <c r="I1311" i="16"/>
  <c r="I937" i="16"/>
  <c r="I256" i="16"/>
  <c r="I1426" i="16"/>
  <c r="I63" i="16"/>
  <c r="I327" i="16"/>
  <c r="I761" i="16"/>
  <c r="I1341" i="16"/>
  <c r="I251" i="16"/>
  <c r="I148" i="16"/>
  <c r="I1578" i="16"/>
  <c r="I206" i="16"/>
  <c r="I153" i="16"/>
  <c r="I359" i="16"/>
  <c r="I415" i="16"/>
  <c r="I1239" i="16"/>
  <c r="I18" i="16"/>
  <c r="I1379" i="16"/>
  <c r="I1363" i="16"/>
  <c r="I1168" i="16"/>
  <c r="I358" i="16"/>
  <c r="I1161" i="16"/>
  <c r="I1378" i="16"/>
  <c r="I1570" i="16"/>
  <c r="I1310" i="16"/>
  <c r="I1082" i="16"/>
  <c r="I551" i="16"/>
  <c r="I863" i="16"/>
  <c r="I263" i="16"/>
  <c r="I954" i="16"/>
  <c r="I1167" i="16"/>
  <c r="I1101" i="16"/>
  <c r="I739" i="16"/>
  <c r="I31" i="16"/>
  <c r="I357" i="16"/>
  <c r="I664" i="16"/>
  <c r="I953" i="16"/>
  <c r="I1030" i="16"/>
  <c r="I646" i="16"/>
  <c r="I1151" i="16"/>
  <c r="I1154" i="16"/>
  <c r="I862" i="16"/>
  <c r="I62" i="16"/>
  <c r="I981" i="16"/>
  <c r="I240" i="16"/>
  <c r="I715" i="16"/>
  <c r="I716" i="16"/>
  <c r="I1193" i="16"/>
  <c r="I356" i="16"/>
  <c r="I262" i="16"/>
  <c r="I990" i="16"/>
  <c r="I355" i="16"/>
  <c r="I622" i="16"/>
  <c r="I621" i="16"/>
  <c r="I9" i="16"/>
  <c r="I832" i="16"/>
  <c r="I714" i="16"/>
  <c r="I1156" i="16"/>
  <c r="I1128" i="16"/>
  <c r="I1120" i="16"/>
  <c r="I1470" i="16"/>
  <c r="I1469" i="16"/>
  <c r="I44" i="16"/>
  <c r="I452" i="16"/>
  <c r="I1457" i="16"/>
  <c r="I1142" i="16"/>
  <c r="I480" i="16"/>
  <c r="I1133" i="16"/>
  <c r="I1122" i="16"/>
  <c r="I120" i="16"/>
  <c r="I119" i="16"/>
  <c r="I1135" i="16"/>
  <c r="I466" i="16"/>
  <c r="I339" i="16"/>
  <c r="I50" i="16"/>
  <c r="I43" i="16"/>
  <c r="I1137" i="16"/>
  <c r="I428" i="16"/>
  <c r="I481" i="16"/>
  <c r="I482" i="16"/>
  <c r="I37" i="16"/>
  <c r="I463" i="16"/>
  <c r="I464" i="16"/>
  <c r="I1181" i="16"/>
  <c r="I38" i="16"/>
  <c r="I491" i="16"/>
  <c r="I910" i="16"/>
  <c r="I32" i="16"/>
  <c r="I1119" i="16"/>
  <c r="I1144" i="16"/>
  <c r="I1140" i="16"/>
  <c r="I338" i="16"/>
  <c r="I922" i="16"/>
  <c r="I921" i="16"/>
  <c r="I160" i="16"/>
  <c r="I162" i="16"/>
  <c r="I52" i="16"/>
  <c r="I974" i="16"/>
  <c r="I261" i="16"/>
  <c r="I526" i="16"/>
  <c r="I472" i="16"/>
  <c r="I1019" i="16"/>
  <c r="I947" i="16"/>
  <c r="I308" i="16"/>
  <c r="I695" i="16"/>
  <c r="I898" i="16"/>
  <c r="I200" i="16"/>
  <c r="I354" i="16"/>
  <c r="I454" i="16"/>
  <c r="I998" i="16"/>
  <c r="I97" i="16"/>
  <c r="I98" i="16"/>
  <c r="I100" i="16"/>
  <c r="I1503" i="16"/>
  <c r="I503" i="16"/>
  <c r="I477" i="16"/>
  <c r="I460" i="16"/>
  <c r="I476" i="16"/>
  <c r="I525" i="16"/>
  <c r="I475" i="16"/>
  <c r="I650" i="16"/>
  <c r="I694" i="16"/>
  <c r="I517" i="16"/>
  <c r="I793" i="16"/>
  <c r="I1058" i="16"/>
  <c r="I897" i="16"/>
  <c r="I145" i="16"/>
  <c r="I34" i="16"/>
  <c r="I61" i="16"/>
  <c r="I861" i="16"/>
  <c r="I152" i="16"/>
  <c r="I663" i="16"/>
  <c r="I1235" i="16"/>
  <c r="I831" i="16"/>
  <c r="I1528" i="16"/>
  <c r="I833" i="16"/>
  <c r="I952" i="16"/>
  <c r="I1005" i="16"/>
  <c r="I60" i="16"/>
  <c r="I1230" i="16"/>
  <c r="I1223" i="16"/>
  <c r="I1237" i="16"/>
  <c r="I1527" i="16"/>
  <c r="I1155" i="16"/>
  <c r="I345" i="16"/>
  <c r="I496" i="16"/>
  <c r="I424" i="16"/>
  <c r="I516" i="16"/>
  <c r="I498" i="16"/>
  <c r="I423" i="16"/>
  <c r="I414" i="16"/>
  <c r="I497" i="16"/>
  <c r="I449" i="16"/>
  <c r="I499" i="16"/>
  <c r="I1526" i="16"/>
  <c r="I957" i="16"/>
  <c r="I1088" i="16"/>
  <c r="I1089" i="16"/>
  <c r="I741" i="16"/>
  <c r="I1299" i="16"/>
  <c r="I660" i="16"/>
  <c r="I593" i="16"/>
  <c r="I1376" i="16"/>
  <c r="I1046" i="16"/>
  <c r="I17" i="16"/>
  <c r="I13" i="16"/>
  <c r="I16" i="16"/>
  <c r="I49" i="16"/>
  <c r="I199" i="16"/>
  <c r="I1490" i="16"/>
  <c r="I821" i="16"/>
  <c r="I951" i="16"/>
  <c r="I1216" i="16"/>
  <c r="I655" i="16"/>
  <c r="I830" i="16"/>
  <c r="I80" i="16"/>
  <c r="I69" i="16"/>
  <c r="I33" i="16"/>
  <c r="I1284" i="16"/>
  <c r="I1265" i="16"/>
  <c r="I1220" i="16"/>
  <c r="I402" i="16"/>
  <c r="I598" i="16"/>
  <c r="I999" i="16"/>
  <c r="I353" i="16"/>
  <c r="I451" i="16"/>
  <c r="I662" i="16"/>
  <c r="I1127" i="16"/>
  <c r="I352" i="16"/>
  <c r="M1324" i="16" l="1"/>
  <c r="M146" i="16"/>
  <c r="M1340" i="16"/>
  <c r="M1350" i="16"/>
  <c r="M1336" i="16"/>
  <c r="L1619" i="16"/>
  <c r="I1619" i="16"/>
  <c r="M1619" i="16" l="1"/>
  <c r="M3" i="4" l="1"/>
  <c r="M4" i="4"/>
  <c r="M5" i="4"/>
  <c r="M6" i="4"/>
  <c r="M7" i="4"/>
  <c r="M8" i="4"/>
  <c r="M9" i="4"/>
  <c r="M10" i="4"/>
  <c r="M11" i="4"/>
  <c r="M12" i="4"/>
  <c r="M13" i="4"/>
  <c r="M14" i="4"/>
  <c r="M15" i="4"/>
  <c r="M16" i="4"/>
  <c r="M17" i="4"/>
  <c r="M18" i="4"/>
  <c r="M19" i="4"/>
  <c r="M20" i="4"/>
  <c r="M21" i="4"/>
  <c r="M22" i="4"/>
  <c r="M23" i="4"/>
  <c r="M24" i="4"/>
  <c r="M25" i="4"/>
  <c r="M26" i="4"/>
  <c r="M27" i="4"/>
  <c r="M28" i="4"/>
  <c r="M29" i="4"/>
  <c r="M30" i="4"/>
  <c r="M31" i="4"/>
  <c r="M32" i="4"/>
  <c r="M33" i="4"/>
  <c r="M34" i="4"/>
  <c r="M35" i="4"/>
  <c r="M36" i="4"/>
  <c r="M37" i="4"/>
  <c r="M38" i="4"/>
  <c r="M39" i="4"/>
  <c r="M40" i="4"/>
  <c r="M41" i="4"/>
  <c r="M42" i="4"/>
  <c r="M43" i="4"/>
  <c r="M44" i="4"/>
  <c r="M45" i="4"/>
  <c r="M46" i="4"/>
  <c r="M47" i="4"/>
  <c r="M48" i="4"/>
  <c r="M49" i="4"/>
  <c r="M50" i="4"/>
  <c r="M51" i="4"/>
  <c r="M52" i="4"/>
  <c r="M53" i="4"/>
  <c r="M54" i="4"/>
  <c r="M55" i="4"/>
  <c r="M56" i="4"/>
  <c r="M57" i="4"/>
  <c r="M58" i="4"/>
  <c r="M59" i="4"/>
  <c r="M2" i="4"/>
</calcChain>
</file>

<file path=xl/sharedStrings.xml><?xml version="1.0" encoding="utf-8"?>
<sst xmlns="http://schemas.openxmlformats.org/spreadsheetml/2006/main" count="9893" uniqueCount="4161">
  <si>
    <t>County Code</t>
  </si>
  <si>
    <t>District Code</t>
  </si>
  <si>
    <t>School Code</t>
  </si>
  <si>
    <t>Charter Number</t>
  </si>
  <si>
    <t>Charter Fund Type</t>
  </si>
  <si>
    <t>Local Educational Agency</t>
  </si>
  <si>
    <t>N/A</t>
  </si>
  <si>
    <t>0000000</t>
  </si>
  <si>
    <t>0112607</t>
  </si>
  <si>
    <t>0811</t>
  </si>
  <si>
    <t>D</t>
  </si>
  <si>
    <t>Envision Academy for Arts &amp; Technology</t>
  </si>
  <si>
    <t>0123968</t>
  </si>
  <si>
    <t>1284</t>
  </si>
  <si>
    <t>Community School for Creative Education</t>
  </si>
  <si>
    <t>0124172</t>
  </si>
  <si>
    <t>1296</t>
  </si>
  <si>
    <t>Yu Ming Charter</t>
  </si>
  <si>
    <t>0125567</t>
  </si>
  <si>
    <t>1383</t>
  </si>
  <si>
    <t>Urban Montessori Charter</t>
  </si>
  <si>
    <t>0131581</t>
  </si>
  <si>
    <t>1707</t>
  </si>
  <si>
    <t>Oakland Unity Middle School</t>
  </si>
  <si>
    <t>L</t>
  </si>
  <si>
    <t>0137448</t>
  </si>
  <si>
    <t>1908</t>
  </si>
  <si>
    <t>Aurum Preparatory Academy</t>
  </si>
  <si>
    <t>0138867</t>
  </si>
  <si>
    <t>2027</t>
  </si>
  <si>
    <t>Hayward Collegiate Charter</t>
  </si>
  <si>
    <t>6001788</t>
  </si>
  <si>
    <t>0740</t>
  </si>
  <si>
    <t>Cox Academy</t>
  </si>
  <si>
    <t>6002000</t>
  </si>
  <si>
    <t>1464</t>
  </si>
  <si>
    <t>Lazear Charter Academy</t>
  </si>
  <si>
    <t>Alameda Unified</t>
  </si>
  <si>
    <t>0119222</t>
  </si>
  <si>
    <t>1066</t>
  </si>
  <si>
    <t>Nea Community Learning Center</t>
  </si>
  <si>
    <t>0122085</t>
  </si>
  <si>
    <t>1181</t>
  </si>
  <si>
    <t>The Academy of Alameda</t>
  </si>
  <si>
    <t>0130609</t>
  </si>
  <si>
    <t>0352</t>
  </si>
  <si>
    <t>Alameda Community Learning Center</t>
  </si>
  <si>
    <t>Albany City Unified</t>
  </si>
  <si>
    <t>Berkeley Unified</t>
  </si>
  <si>
    <t>Castro Valley Unified</t>
  </si>
  <si>
    <t>Emery Unified</t>
  </si>
  <si>
    <t>Fremont Unified</t>
  </si>
  <si>
    <t>Hayward Unified</t>
  </si>
  <si>
    <t>0127696</t>
  </si>
  <si>
    <t>1514</t>
  </si>
  <si>
    <t>Knowledge Enlightens You (KEY) Academy</t>
  </si>
  <si>
    <t>0127944</t>
  </si>
  <si>
    <t>1543</t>
  </si>
  <si>
    <t>0137646</t>
  </si>
  <si>
    <t>0836</t>
  </si>
  <si>
    <t>Impact Academy of Arts &amp; Technology</t>
  </si>
  <si>
    <t>Livermore Valley Joint Unified</t>
  </si>
  <si>
    <t>Mountain House Elementary</t>
  </si>
  <si>
    <t>Newark Unified</t>
  </si>
  <si>
    <t>New Haven Unified</t>
  </si>
  <si>
    <t>Oakland Unified</t>
  </si>
  <si>
    <t>0106906</t>
  </si>
  <si>
    <t>0661</t>
  </si>
  <si>
    <t>Bay Area Technology</t>
  </si>
  <si>
    <t>0109819</t>
  </si>
  <si>
    <t>0726</t>
  </si>
  <si>
    <t>Aspire Berkley Maynard Academy</t>
  </si>
  <si>
    <t>0111476</t>
  </si>
  <si>
    <t>0780</t>
  </si>
  <si>
    <t>Achieve Academy</t>
  </si>
  <si>
    <t>0114363</t>
  </si>
  <si>
    <t>0882</t>
  </si>
  <si>
    <t>0115014</t>
  </si>
  <si>
    <t>0938</t>
  </si>
  <si>
    <t>KIPP Bridge Academy</t>
  </si>
  <si>
    <t>0115592</t>
  </si>
  <si>
    <t>1442</t>
  </si>
  <si>
    <t>Learning Without Limits</t>
  </si>
  <si>
    <t>0118224</t>
  </si>
  <si>
    <t>1023</t>
  </si>
  <si>
    <t>Aspire Golden State College Preparatory Academy</t>
  </si>
  <si>
    <t>0128413</t>
  </si>
  <si>
    <t>1577</t>
  </si>
  <si>
    <t>Aspire College Academy</t>
  </si>
  <si>
    <t>0129635</t>
  </si>
  <si>
    <t>1661</t>
  </si>
  <si>
    <t>Downtown Charter Academy</t>
  </si>
  <si>
    <t>0129932</t>
  </si>
  <si>
    <t>1620</t>
  </si>
  <si>
    <t>East Bay Innovation Academy</t>
  </si>
  <si>
    <t>0130617</t>
  </si>
  <si>
    <t>0349</t>
  </si>
  <si>
    <t>Oakland Military Institute, College Preparatory Academy</t>
  </si>
  <si>
    <t>0130633</t>
  </si>
  <si>
    <t>0413</t>
  </si>
  <si>
    <t>Lighthouse Community Charter</t>
  </si>
  <si>
    <t>0130666</t>
  </si>
  <si>
    <t>0465</t>
  </si>
  <si>
    <t>Aspire Lionel Wilson College Preparatory Academy</t>
  </si>
  <si>
    <t>0130732</t>
  </si>
  <si>
    <t>1663</t>
  </si>
  <si>
    <t>Aspire Triumph Technology Academy</t>
  </si>
  <si>
    <t>0132514</t>
  </si>
  <si>
    <t>1708</t>
  </si>
  <si>
    <t>Francophone Charter School of Oakland</t>
  </si>
  <si>
    <t>0134015</t>
  </si>
  <si>
    <t>1783</t>
  </si>
  <si>
    <t>Lodestar: A Lighthouse Community Charter Public</t>
  </si>
  <si>
    <t>3030772</t>
  </si>
  <si>
    <t>0340</t>
  </si>
  <si>
    <t>Oakland School for the Arts</t>
  </si>
  <si>
    <t>6111660</t>
  </si>
  <si>
    <t>0014</t>
  </si>
  <si>
    <t>Oakland Charter Academy</t>
  </si>
  <si>
    <t>6113807</t>
  </si>
  <si>
    <t>0106</t>
  </si>
  <si>
    <t>6117568</t>
  </si>
  <si>
    <t>0252</t>
  </si>
  <si>
    <t>Aspire Monarch Academy</t>
  </si>
  <si>
    <t>6117972</t>
  </si>
  <si>
    <t>0302</t>
  </si>
  <si>
    <t>North Oakland Community Charter</t>
  </si>
  <si>
    <t>6118608</t>
  </si>
  <si>
    <t>1443</t>
  </si>
  <si>
    <t>ASCEND</t>
  </si>
  <si>
    <t>Piedmont City Unified</t>
  </si>
  <si>
    <t>San Leandro Unified</t>
  </si>
  <si>
    <t>San Lorenzo Unified</t>
  </si>
  <si>
    <t>0101212</t>
  </si>
  <si>
    <t>0524</t>
  </si>
  <si>
    <t>KIPP Summit Academy</t>
  </si>
  <si>
    <t>Dublin Unified</t>
  </si>
  <si>
    <t>Pleasanton Unified</t>
  </si>
  <si>
    <t>Sunol Glen Unified</t>
  </si>
  <si>
    <t>Alpine County Unified</t>
  </si>
  <si>
    <t>Amador County Unified</t>
  </si>
  <si>
    <t>Bangor Union Elementary</t>
  </si>
  <si>
    <t>Biggs Unified</t>
  </si>
  <si>
    <t>Chico Unified</t>
  </si>
  <si>
    <t>0110551</t>
  </si>
  <si>
    <t>0729</t>
  </si>
  <si>
    <t>Nord Country</t>
  </si>
  <si>
    <t>0118042</t>
  </si>
  <si>
    <t>1019</t>
  </si>
  <si>
    <t>Forest Ranch Charter</t>
  </si>
  <si>
    <t>0121475</t>
  </si>
  <si>
    <t>1166</t>
  </si>
  <si>
    <t>Sherwood Montessori</t>
  </si>
  <si>
    <t>0123810</t>
  </si>
  <si>
    <t>1280</t>
  </si>
  <si>
    <t>Wildflower Open Classroom</t>
  </si>
  <si>
    <t>6113773</t>
  </si>
  <si>
    <t>0112</t>
  </si>
  <si>
    <t>Chico Country Day</t>
  </si>
  <si>
    <t>6119523</t>
  </si>
  <si>
    <t>0415</t>
  </si>
  <si>
    <t>Blue Oak Charter</t>
  </si>
  <si>
    <t>Durham Unified</t>
  </si>
  <si>
    <t>Golden Feather Union Elementary</t>
  </si>
  <si>
    <t>Manzanita Elementary</t>
  </si>
  <si>
    <t>Oroville City Elementary</t>
  </si>
  <si>
    <t>0121509</t>
  </si>
  <si>
    <t>1170</t>
  </si>
  <si>
    <t>Ipakanni Early College Charter</t>
  </si>
  <si>
    <t>0129577</t>
  </si>
  <si>
    <t>1616</t>
  </si>
  <si>
    <t>Stream Charter</t>
  </si>
  <si>
    <t>Palermo Union Elementary</t>
  </si>
  <si>
    <t>Paradise Unified</t>
  </si>
  <si>
    <t>0110338</t>
  </si>
  <si>
    <t>0751</t>
  </si>
  <si>
    <t>Achieve Charter School of Paradise Inc.</t>
  </si>
  <si>
    <t>6112999</t>
  </si>
  <si>
    <t>0079</t>
  </si>
  <si>
    <t>Paradise Charter Middle</t>
  </si>
  <si>
    <t>6113765</t>
  </si>
  <si>
    <t>0094</t>
  </si>
  <si>
    <t>Children's Community Charter</t>
  </si>
  <si>
    <t>Thermalito Union Elementary</t>
  </si>
  <si>
    <t>Pioneer Union Elementary</t>
  </si>
  <si>
    <t>Gridley Unified</t>
  </si>
  <si>
    <t>Calaveras Unified</t>
  </si>
  <si>
    <t>Mark Twain Union Elementary</t>
  </si>
  <si>
    <t>Vallecito Union</t>
  </si>
  <si>
    <t>Colusa Unified</t>
  </si>
  <si>
    <t>Maxwell Unified</t>
  </si>
  <si>
    <t>Pierce Joint Unified</t>
  </si>
  <si>
    <t>Williams Unified</t>
  </si>
  <si>
    <t>0114470</t>
  </si>
  <si>
    <t>0868</t>
  </si>
  <si>
    <t>Making Waves Academy</t>
  </si>
  <si>
    <t>0129528</t>
  </si>
  <si>
    <t>1622</t>
  </si>
  <si>
    <t>Caliber: Beta Academy</t>
  </si>
  <si>
    <t>0134114</t>
  </si>
  <si>
    <t>1773</t>
  </si>
  <si>
    <t>Contra Costa School of Performing Arts</t>
  </si>
  <si>
    <t>Antioch Unified</t>
  </si>
  <si>
    <t>0115063</t>
  </si>
  <si>
    <t>0909</t>
  </si>
  <si>
    <t>Antioch Charter Academy II</t>
  </si>
  <si>
    <t>0137430</t>
  </si>
  <si>
    <t>1965</t>
  </si>
  <si>
    <t>Rocketship Delta Prep</t>
  </si>
  <si>
    <t>6115703</t>
  </si>
  <si>
    <t>0143</t>
  </si>
  <si>
    <t>Antioch Charter Academy</t>
  </si>
  <si>
    <t>Brentwood Union Elementary</t>
  </si>
  <si>
    <t>Byron Union Elementary</t>
  </si>
  <si>
    <t>Canyon Elementary</t>
  </si>
  <si>
    <t>John Swett Unified</t>
  </si>
  <si>
    <t>Knightsen Elementary</t>
  </si>
  <si>
    <t>Lafayette Elementary</t>
  </si>
  <si>
    <t>Martinez Unified</t>
  </si>
  <si>
    <t>Moraga Elementary</t>
  </si>
  <si>
    <t>Mt. Diablo Unified</t>
  </si>
  <si>
    <t>6118087</t>
  </si>
  <si>
    <t>0305</t>
  </si>
  <si>
    <t>Eagle Peak Montessori</t>
  </si>
  <si>
    <t>Oakley Union Elementary</t>
  </si>
  <si>
    <t>Orinda Union Elementary</t>
  </si>
  <si>
    <t>Pittsburg Unified</t>
  </si>
  <si>
    <t>West Contra Costa Unified</t>
  </si>
  <si>
    <t>0110973</t>
  </si>
  <si>
    <t>0755</t>
  </si>
  <si>
    <t>Richmond College Preparatory</t>
  </si>
  <si>
    <t>0126805</t>
  </si>
  <si>
    <t>1441</t>
  </si>
  <si>
    <t>Richmond Charter Academy</t>
  </si>
  <si>
    <t>0129643</t>
  </si>
  <si>
    <t>1660</t>
  </si>
  <si>
    <t>Richmond Charter Elementary-Benito Juarez</t>
  </si>
  <si>
    <t>0132100</t>
  </si>
  <si>
    <t>1739</t>
  </si>
  <si>
    <t>Aspire Richmond California College Preparatory Academy</t>
  </si>
  <si>
    <t>0132118</t>
  </si>
  <si>
    <t>1740</t>
  </si>
  <si>
    <t>Aspire Richmond Technology Academy</t>
  </si>
  <si>
    <t>0136903</t>
  </si>
  <si>
    <t>1906</t>
  </si>
  <si>
    <t>Voices College -Bound Language Academy at West Contra Costa County</t>
  </si>
  <si>
    <t>6118368</t>
  </si>
  <si>
    <t>0333</t>
  </si>
  <si>
    <t>Manzanita Middle</t>
  </si>
  <si>
    <t>San Ramon Valley Unified</t>
  </si>
  <si>
    <t>Walnut Creek Elementary</t>
  </si>
  <si>
    <t>0134072</t>
  </si>
  <si>
    <t>1805</t>
  </si>
  <si>
    <t>Rocketship Futuro Academy</t>
  </si>
  <si>
    <t>Del Norte County Unified</t>
  </si>
  <si>
    <t>0136036</t>
  </si>
  <si>
    <t>1880</t>
  </si>
  <si>
    <t>John Adams Academy - El Dorado Hills</t>
  </si>
  <si>
    <t>Buckeye Union Elementary</t>
  </si>
  <si>
    <t>0107227</t>
  </si>
  <si>
    <t>0665</t>
  </si>
  <si>
    <t>Charter Montessori Valley View Campus</t>
  </si>
  <si>
    <t>0111724</t>
  </si>
  <si>
    <t>0774</t>
  </si>
  <si>
    <t>California Montessori Project-Shingle Springs Campus</t>
  </si>
  <si>
    <t>0129965</t>
  </si>
  <si>
    <t>1655</t>
  </si>
  <si>
    <t>Rising Sun Montessori</t>
  </si>
  <si>
    <t>0137919</t>
  </si>
  <si>
    <t>1999</t>
  </si>
  <si>
    <t>Buckeye Union Mandarin Immersion Charter</t>
  </si>
  <si>
    <t>Camino Union Elementary</t>
  </si>
  <si>
    <t>0123125</t>
  </si>
  <si>
    <t>1150</t>
  </si>
  <si>
    <t>Camino Polytechnic</t>
  </si>
  <si>
    <t>Gold Oak Union Elementary</t>
  </si>
  <si>
    <t>Gold Trail Union Elementary</t>
  </si>
  <si>
    <t>Indian Diggings Elementary</t>
  </si>
  <si>
    <t>Lake Tahoe Unified</t>
  </si>
  <si>
    <t>Latrobe</t>
  </si>
  <si>
    <t>Mother Lode Union Elementary</t>
  </si>
  <si>
    <t>Placerville Union Elementary</t>
  </si>
  <si>
    <t>Pollock Pines Elementary</t>
  </si>
  <si>
    <t>Rescue Union Elementary</t>
  </si>
  <si>
    <t>Silver Fork Elementary</t>
  </si>
  <si>
    <t>Black Oak Mine Unified</t>
  </si>
  <si>
    <t>0121566</t>
  </si>
  <si>
    <t>1176</t>
  </si>
  <si>
    <t>American River Charter</t>
  </si>
  <si>
    <t>0111682</t>
  </si>
  <si>
    <t>0787</t>
  </si>
  <si>
    <t>Hume Lake Charter</t>
  </si>
  <si>
    <t>0119628</t>
  </si>
  <si>
    <t>1085</t>
  </si>
  <si>
    <t>Big Picture Educational Academy</t>
  </si>
  <si>
    <t>0127514</t>
  </si>
  <si>
    <t>1503</t>
  </si>
  <si>
    <t>Kepler Neighborhood</t>
  </si>
  <si>
    <t>6085112</t>
  </si>
  <si>
    <t>0195</t>
  </si>
  <si>
    <t>Edison-Bethune Charter Academy</t>
  </si>
  <si>
    <t>Alvina Elementary</t>
  </si>
  <si>
    <t>Big Creek Elementary</t>
  </si>
  <si>
    <t>Burrel Union Elementary</t>
  </si>
  <si>
    <t>Clay Joint Elementary</t>
  </si>
  <si>
    <t>Clovis Unified</t>
  </si>
  <si>
    <t>Coalinga-Huron Unified</t>
  </si>
  <si>
    <t>Fowler Unified</t>
  </si>
  <si>
    <t>Fresno Unified</t>
  </si>
  <si>
    <t>0106740</t>
  </si>
  <si>
    <t>0662</t>
  </si>
  <si>
    <t>Aspen Valley Prep Academy</t>
  </si>
  <si>
    <t>0121533</t>
  </si>
  <si>
    <t>1172</t>
  </si>
  <si>
    <t>Morris E. Dailey Charter Elementary</t>
  </si>
  <si>
    <t>0133942</t>
  </si>
  <si>
    <t>1792</t>
  </si>
  <si>
    <t>Aspen Meadow Public</t>
  </si>
  <si>
    <t>Kingsburg Elementary Charter</t>
  </si>
  <si>
    <t>Kings Canyon Joint Unified</t>
  </si>
  <si>
    <t>Laton Joint Unified</t>
  </si>
  <si>
    <t>Orange Center</t>
  </si>
  <si>
    <t>Pacific Union Elementary</t>
  </si>
  <si>
    <t>Parlier Unified</t>
  </si>
  <si>
    <t>Pine Ridge Elementary</t>
  </si>
  <si>
    <t>Raisin City Elementary</t>
  </si>
  <si>
    <t>Sanger Unified</t>
  </si>
  <si>
    <t>6117865</t>
  </si>
  <si>
    <t>0258</t>
  </si>
  <si>
    <t>Quail Lake Environmental Charter</t>
  </si>
  <si>
    <t>6117873</t>
  </si>
  <si>
    <t>0283</t>
  </si>
  <si>
    <t>Sanger Academy Charter</t>
  </si>
  <si>
    <t>Selma Unified</t>
  </si>
  <si>
    <t>Washington Colony Elementary</t>
  </si>
  <si>
    <t>West Park Elementary</t>
  </si>
  <si>
    <t>Westside Elementary</t>
  </si>
  <si>
    <t>Firebaugh-Las Deltas Unified</t>
  </si>
  <si>
    <t>Central Unified</t>
  </si>
  <si>
    <t>Kerman Unified</t>
  </si>
  <si>
    <t>Mendota Unified</t>
  </si>
  <si>
    <t>Golden Plains Unified</t>
  </si>
  <si>
    <t>Sierra Unified</t>
  </si>
  <si>
    <t>Riverdale Joint Unified</t>
  </si>
  <si>
    <t>Caruthers Unified</t>
  </si>
  <si>
    <t>Washington Unified</t>
  </si>
  <si>
    <t>1030774</t>
  </si>
  <si>
    <t>0270</t>
  </si>
  <si>
    <t>W. E. B. DuBois Public Charter</t>
  </si>
  <si>
    <t>0124909</t>
  </si>
  <si>
    <t>1350</t>
  </si>
  <si>
    <t>Walden Academy</t>
  </si>
  <si>
    <t>Capay Joint Union Elementary</t>
  </si>
  <si>
    <t>Lake Elementary</t>
  </si>
  <si>
    <t>Plaza Elementary</t>
  </si>
  <si>
    <t>Princeton Joint Unified</t>
  </si>
  <si>
    <t>Stony Creek Joint Unified</t>
  </si>
  <si>
    <t>Willows Unified</t>
  </si>
  <si>
    <t>Orland Joint Unified</t>
  </si>
  <si>
    <t>Hamilton Unified</t>
  </si>
  <si>
    <t>0134163</t>
  </si>
  <si>
    <t>0930</t>
  </si>
  <si>
    <t>Northcoast Preparatory and Performing Arts Academy</t>
  </si>
  <si>
    <t>Arcata Elementary</t>
  </si>
  <si>
    <t>0109975</t>
  </si>
  <si>
    <t>0744</t>
  </si>
  <si>
    <t>Fuente Nueva Charter</t>
  </si>
  <si>
    <t>0111708</t>
  </si>
  <si>
    <t>0769</t>
  </si>
  <si>
    <t>Union Street Charter</t>
  </si>
  <si>
    <t>0137653</t>
  </si>
  <si>
    <t>1496</t>
  </si>
  <si>
    <t>Redwood Coast Montessori</t>
  </si>
  <si>
    <t>6120562</t>
  </si>
  <si>
    <t>0466</t>
  </si>
  <si>
    <t>Coastal Grove Charter</t>
  </si>
  <si>
    <t>0124263</t>
  </si>
  <si>
    <t>1320</t>
  </si>
  <si>
    <t>Laurel Tree Charter</t>
  </si>
  <si>
    <t>Big Lagoon Union Elementary</t>
  </si>
  <si>
    <t>Blue Lake Union Elementary</t>
  </si>
  <si>
    <t>Bridgeville Elementary</t>
  </si>
  <si>
    <t>Cuddeback Union Elementary</t>
  </si>
  <si>
    <t>Cutten Elementary</t>
  </si>
  <si>
    <t>Fieldbrook Elementary</t>
  </si>
  <si>
    <t>Freshwater Elementary</t>
  </si>
  <si>
    <t>Garfield Elementary</t>
  </si>
  <si>
    <t>Green Point Elementary</t>
  </si>
  <si>
    <t>Hydesville Elementary</t>
  </si>
  <si>
    <t>Jacoby Creek Elementary</t>
  </si>
  <si>
    <t>Klamath-Trinity Joint Unified</t>
  </si>
  <si>
    <t>Kneeland Elementary</t>
  </si>
  <si>
    <t>Loleta Union Elementary</t>
  </si>
  <si>
    <t>Maple Creek Elementary</t>
  </si>
  <si>
    <t>McKinleyville Union Elementary</t>
  </si>
  <si>
    <t>Orick Elementary</t>
  </si>
  <si>
    <t>0115154</t>
  </si>
  <si>
    <t>0891</t>
  </si>
  <si>
    <t>Trillium Charter</t>
  </si>
  <si>
    <t>Peninsula Union</t>
  </si>
  <si>
    <t>Rio Dell Elementary</t>
  </si>
  <si>
    <t>Scotia Union Elementary</t>
  </si>
  <si>
    <t>South Bay Union Elementary</t>
  </si>
  <si>
    <t>Southern Humboldt Joint Unified</t>
  </si>
  <si>
    <t>Trinidad Union Elementary</t>
  </si>
  <si>
    <t>Ferndale Unified</t>
  </si>
  <si>
    <t>Mattole Unified</t>
  </si>
  <si>
    <t>Eureka City Schools</t>
  </si>
  <si>
    <t>Fortuna Elementary</t>
  </si>
  <si>
    <t>0124164</t>
  </si>
  <si>
    <t>1304</t>
  </si>
  <si>
    <t>Redwood Preparatory Charter</t>
  </si>
  <si>
    <t>Brawley Elementary</t>
  </si>
  <si>
    <t>Calexico Unified</t>
  </si>
  <si>
    <t>Calipatria Unified</t>
  </si>
  <si>
    <t>El Centro Elementary</t>
  </si>
  <si>
    <t>0118455</t>
  </si>
  <si>
    <t>1030</t>
  </si>
  <si>
    <t>Ballington Academy for the Arts and Sciences</t>
  </si>
  <si>
    <t>Heber Elementary</t>
  </si>
  <si>
    <t>Holtville Unified</t>
  </si>
  <si>
    <t>Imperial Unified</t>
  </si>
  <si>
    <t>Magnolia Union Elementary</t>
  </si>
  <si>
    <t>McCabe Union Elementary</t>
  </si>
  <si>
    <t>Meadows Union Elementary</t>
  </si>
  <si>
    <t>Mulberry Elementary</t>
  </si>
  <si>
    <t>San Pasqual Valley Unified</t>
  </si>
  <si>
    <t>Seeley Union Elementary</t>
  </si>
  <si>
    <t>Westmorland Union Elementary</t>
  </si>
  <si>
    <t>Big Pine Unified</t>
  </si>
  <si>
    <t>Death Valley Unified</t>
  </si>
  <si>
    <t>Lone Pine Unified</t>
  </si>
  <si>
    <t>Owens Valley Unified</t>
  </si>
  <si>
    <t>Round Valley Joint Elementary</t>
  </si>
  <si>
    <t>Bishop Unified</t>
  </si>
  <si>
    <t>0119669</t>
  </si>
  <si>
    <t>1078</t>
  </si>
  <si>
    <t>Wonderful College Prep Academy</t>
  </si>
  <si>
    <t>0124040</t>
  </si>
  <si>
    <t>1292</t>
  </si>
  <si>
    <t>0135467</t>
  </si>
  <si>
    <t>1851</t>
  </si>
  <si>
    <t>Wonderful College Prep Academy - Lost Hills</t>
  </si>
  <si>
    <t>1530500</t>
  </si>
  <si>
    <t>2050</t>
  </si>
  <si>
    <t>Ridgecrest Elementary Academy for Language, Music, and Science</t>
  </si>
  <si>
    <t>Arvin Union</t>
  </si>
  <si>
    <t>Bakersfield City</t>
  </si>
  <si>
    <t>Beardsley Elementary</t>
  </si>
  <si>
    <t>Blake Elementary</t>
  </si>
  <si>
    <t>Panama-Buena Vista Union</t>
  </si>
  <si>
    <t>Buttonwillow Union Elementary</t>
  </si>
  <si>
    <t>Caliente Union Elementary</t>
  </si>
  <si>
    <t>Delano Union Elementary</t>
  </si>
  <si>
    <t>0120139</t>
  </si>
  <si>
    <t>1109</t>
  </si>
  <si>
    <t>Nueva Vista Language Academy</t>
  </si>
  <si>
    <t>6009351</t>
  </si>
  <si>
    <t>1184</t>
  </si>
  <si>
    <t>Cecil Avenue Math and Science Academy</t>
  </si>
  <si>
    <t>6009369</t>
  </si>
  <si>
    <t>1352</t>
  </si>
  <si>
    <t>Del Vista Math and Science Academy</t>
  </si>
  <si>
    <t>Di Giorgio Elementary</t>
  </si>
  <si>
    <t>Edison Elementary</t>
  </si>
  <si>
    <t>Elk Hills Elementary</t>
  </si>
  <si>
    <t>Fairfax Elementary</t>
  </si>
  <si>
    <t>Fruitvale Elementary</t>
  </si>
  <si>
    <t>General Shafter Elementary</t>
  </si>
  <si>
    <t>Greenfield Union</t>
  </si>
  <si>
    <t>Kernville Union Elementary</t>
  </si>
  <si>
    <t>Lakeside Union</t>
  </si>
  <si>
    <t>Lamont Elementary</t>
  </si>
  <si>
    <t>Richland Union Elementary</t>
  </si>
  <si>
    <t>0135186</t>
  </si>
  <si>
    <t>1847</t>
  </si>
  <si>
    <t>Linns Valley-Poso Flat Union</t>
  </si>
  <si>
    <t>Lost Hills Union Elementary</t>
  </si>
  <si>
    <t>Maple Elementary</t>
  </si>
  <si>
    <t>Maricopa Unified</t>
  </si>
  <si>
    <t>0128504</t>
  </si>
  <si>
    <t>1575</t>
  </si>
  <si>
    <t>Peak to Peak Mountain Charter</t>
  </si>
  <si>
    <t>McKittrick Elementary</t>
  </si>
  <si>
    <t>Midway Elementary</t>
  </si>
  <si>
    <t>Mojave Unified</t>
  </si>
  <si>
    <t>Muroc Joint Unified</t>
  </si>
  <si>
    <t>Norris Elementary</t>
  </si>
  <si>
    <t>Pond Union Elementary</t>
  </si>
  <si>
    <t>Rosedale Union Elementary</t>
  </si>
  <si>
    <t>Semitropic Elementary</t>
  </si>
  <si>
    <t>Southern Kern Unified</t>
  </si>
  <si>
    <t>South Fork Union</t>
  </si>
  <si>
    <t>Standard Elementary</t>
  </si>
  <si>
    <t>Taft City</t>
  </si>
  <si>
    <t>Tehachapi Unified</t>
  </si>
  <si>
    <t>Vineland Elementary</t>
  </si>
  <si>
    <t>Wasco Union Elementary</t>
  </si>
  <si>
    <t>Rio Bravo-Greeley Union Elementary</t>
  </si>
  <si>
    <t>Sierra Sands Unified</t>
  </si>
  <si>
    <t>McFarland Unified</t>
  </si>
  <si>
    <t>El Tejon Unified</t>
  </si>
  <si>
    <t>Armona Union Elementary</t>
  </si>
  <si>
    <t>Central Union Elementary</t>
  </si>
  <si>
    <t>Corcoran Joint Unified</t>
  </si>
  <si>
    <t>Hanford Elementary</t>
  </si>
  <si>
    <t>Island Union Elementary</t>
  </si>
  <si>
    <t>Kings River-Hardwick Union Elementary</t>
  </si>
  <si>
    <t>Kit Carson Union Elementary</t>
  </si>
  <si>
    <t>Lakeside Union Elementary</t>
  </si>
  <si>
    <t>Lemoore Union Elementary</t>
  </si>
  <si>
    <t>0100156</t>
  </si>
  <si>
    <t>0489</t>
  </si>
  <si>
    <t>Lemoore University Elementary Charter</t>
  </si>
  <si>
    <t>Reef-Sunset Unified</t>
  </si>
  <si>
    <t>Kelseyville Unified</t>
  </si>
  <si>
    <t>Konocti Unified</t>
  </si>
  <si>
    <t>Lakeport Unified</t>
  </si>
  <si>
    <t>Lucerne Elementary</t>
  </si>
  <si>
    <t>Middletown Unified</t>
  </si>
  <si>
    <t>0108340</t>
  </si>
  <si>
    <t>0681</t>
  </si>
  <si>
    <t>Lake County International Charter</t>
  </si>
  <si>
    <t>Upper Lake Unified</t>
  </si>
  <si>
    <t>Big Valley Joint Unified</t>
  </si>
  <si>
    <t>Janesville Union Elementary</t>
  </si>
  <si>
    <t>Johnstonville Elementary</t>
  </si>
  <si>
    <t>Ravendale-Termo Elementary</t>
  </si>
  <si>
    <t>6010763</t>
  </si>
  <si>
    <t>Richmond Elementary</t>
  </si>
  <si>
    <t>Shaffer Union Elementary</t>
  </si>
  <si>
    <t>Susanville Elementary</t>
  </si>
  <si>
    <t>Westwood Unified</t>
  </si>
  <si>
    <t>Fort Sage Unified</t>
  </si>
  <si>
    <t>2067</t>
  </si>
  <si>
    <t>Long Valley</t>
  </si>
  <si>
    <t>0106880</t>
  </si>
  <si>
    <t>0663</t>
  </si>
  <si>
    <t>Jardin de la Infancia</t>
  </si>
  <si>
    <t>0109660</t>
  </si>
  <si>
    <t>0694</t>
  </si>
  <si>
    <t>Aspire Antonio Maria Lugo Academy</t>
  </si>
  <si>
    <t>0112128</t>
  </si>
  <si>
    <t>0693</t>
  </si>
  <si>
    <t>Aspire Ollin University Preparatory Academy</t>
  </si>
  <si>
    <t>0115030</t>
  </si>
  <si>
    <t>0917</t>
  </si>
  <si>
    <t>Magnolia Science Academy 3</t>
  </si>
  <si>
    <t>0115212</t>
  </si>
  <si>
    <t>0906</t>
  </si>
  <si>
    <t>Magnolia Science Academy 2</t>
  </si>
  <si>
    <t>0121772</t>
  </si>
  <si>
    <t>1204</t>
  </si>
  <si>
    <t>0127498</t>
  </si>
  <si>
    <t>1501</t>
  </si>
  <si>
    <t>Environmental Charter Middle - Inglewood</t>
  </si>
  <si>
    <t>0128025</t>
  </si>
  <si>
    <t>1560</t>
  </si>
  <si>
    <t>Lashon Academy</t>
  </si>
  <si>
    <t>0135368</t>
  </si>
  <si>
    <t>1859</t>
  </si>
  <si>
    <t>Alma Fuerte Public School</t>
  </si>
  <si>
    <t>0137166</t>
  </si>
  <si>
    <t>1931</t>
  </si>
  <si>
    <t>0137679</t>
  </si>
  <si>
    <t>0987</t>
  </si>
  <si>
    <t>Magnolia Science Academy 5</t>
  </si>
  <si>
    <t>0139170</t>
  </si>
  <si>
    <t>2029</t>
  </si>
  <si>
    <t>Lashon Academy City</t>
  </si>
  <si>
    <t>6116883</t>
  </si>
  <si>
    <t>0249</t>
  </si>
  <si>
    <t>Odyssey Charter</t>
  </si>
  <si>
    <t>6119945</t>
  </si>
  <si>
    <t>0438</t>
  </si>
  <si>
    <t>Magnolia Science Academy</t>
  </si>
  <si>
    <t>ABC Unified</t>
  </si>
  <si>
    <t>0126003</t>
  </si>
  <si>
    <t>1415</t>
  </si>
  <si>
    <t>Academies of the Antelope Valley</t>
  </si>
  <si>
    <t>Arcadia Unified</t>
  </si>
  <si>
    <t>Azusa Unified</t>
  </si>
  <si>
    <t>Baldwin Park Unified</t>
  </si>
  <si>
    <t>Bassett Unified</t>
  </si>
  <si>
    <t>Bellflower Unified</t>
  </si>
  <si>
    <t>Beverly Hills Unified</t>
  </si>
  <si>
    <t>Bonita Unified</t>
  </si>
  <si>
    <t>Burbank Unified</t>
  </si>
  <si>
    <t>Castaic Union</t>
  </si>
  <si>
    <t>Charter Oak Unified</t>
  </si>
  <si>
    <t>Claremont Unified</t>
  </si>
  <si>
    <t>Covina-Valley Unified</t>
  </si>
  <si>
    <t>Culver City Unified</t>
  </si>
  <si>
    <t>Downey Unified</t>
  </si>
  <si>
    <t>Duarte Unified</t>
  </si>
  <si>
    <t>Eastside Union Elementary</t>
  </si>
  <si>
    <t>East Whittier City Elementary</t>
  </si>
  <si>
    <t>El Monte City</t>
  </si>
  <si>
    <t>El Rancho Unified</t>
  </si>
  <si>
    <t>El Segundo Unified</t>
  </si>
  <si>
    <t>Garvey Elementary</t>
  </si>
  <si>
    <t>Glendale Unified</t>
  </si>
  <si>
    <t>Glendora Unified</t>
  </si>
  <si>
    <t>Gorman Joint</t>
  </si>
  <si>
    <t>Hawthorne</t>
  </si>
  <si>
    <t>Hermosa Beach City Elementary</t>
  </si>
  <si>
    <t>Hughes-Elizabeth Lakes Union Elementary</t>
  </si>
  <si>
    <t>Inglewood Unified</t>
  </si>
  <si>
    <t>0101667</t>
  </si>
  <si>
    <t>0582</t>
  </si>
  <si>
    <t>Wilder's Preparatory Academy Charter</t>
  </si>
  <si>
    <t>0116822</t>
  </si>
  <si>
    <t>0977</t>
  </si>
  <si>
    <t>Wilder's Preparatory Academy Charter Middle</t>
  </si>
  <si>
    <t>0120303</t>
  </si>
  <si>
    <t>1121</t>
  </si>
  <si>
    <t>ICEF Inglewood Elementary Charter Academy</t>
  </si>
  <si>
    <t>0128991</t>
  </si>
  <si>
    <t>1612</t>
  </si>
  <si>
    <t>Grace Hopper STEM Academy</t>
  </si>
  <si>
    <t>6014518</t>
  </si>
  <si>
    <t>1591</t>
  </si>
  <si>
    <t>Keppel Union Elementary</t>
  </si>
  <si>
    <t>La Canada Unified</t>
  </si>
  <si>
    <t>Lancaster Elementary</t>
  </si>
  <si>
    <t>0123174</t>
  </si>
  <si>
    <t>1225</t>
  </si>
  <si>
    <t>Life Source International Charter</t>
  </si>
  <si>
    <t>0125559</t>
  </si>
  <si>
    <t>1376</t>
  </si>
  <si>
    <t>iLEAD Lancaster Charter</t>
  </si>
  <si>
    <t>Las Virgenes Unified</t>
  </si>
  <si>
    <t>Lawndale Elementary</t>
  </si>
  <si>
    <t>Lennox</t>
  </si>
  <si>
    <t>0107508</t>
  </si>
  <si>
    <t>0672</t>
  </si>
  <si>
    <t>Century Community Charter</t>
  </si>
  <si>
    <t>Little Lake City Elementary</t>
  </si>
  <si>
    <t>Long Beach Unified</t>
  </si>
  <si>
    <t>0127506</t>
  </si>
  <si>
    <t>1504</t>
  </si>
  <si>
    <t>Intellectual Virtues Academy of Long Beach</t>
  </si>
  <si>
    <t>Los Angeles Unified</t>
  </si>
  <si>
    <t>0100289</t>
  </si>
  <si>
    <t>0521</t>
  </si>
  <si>
    <t>N.E.W. Academy of Science and Arts</t>
  </si>
  <si>
    <t>0100669</t>
  </si>
  <si>
    <t>0535</t>
  </si>
  <si>
    <t>Stella Middle Charter Academy</t>
  </si>
  <si>
    <t>0100743</t>
  </si>
  <si>
    <t>0539</t>
  </si>
  <si>
    <t>Accelerated Charter Elementary</t>
  </si>
  <si>
    <t>0100867</t>
  </si>
  <si>
    <t>0531</t>
  </si>
  <si>
    <t>KIPP Los Angeles College Preparatory</t>
  </si>
  <si>
    <t>0101444</t>
  </si>
  <si>
    <t>0530</t>
  </si>
  <si>
    <t>KIPP Academy of Opportunity</t>
  </si>
  <si>
    <t>0101683</t>
  </si>
  <si>
    <t>0579</t>
  </si>
  <si>
    <t>Renaissance Arts Academy</t>
  </si>
  <si>
    <t>0102335</t>
  </si>
  <si>
    <t>0569</t>
  </si>
  <si>
    <t>Ocean Charter</t>
  </si>
  <si>
    <t>0102426</t>
  </si>
  <si>
    <t>0600</t>
  </si>
  <si>
    <t>PUC Milagro Charter</t>
  </si>
  <si>
    <t>0102442</t>
  </si>
  <si>
    <t>0603</t>
  </si>
  <si>
    <t>PUC Lakeview Charter Academy</t>
  </si>
  <si>
    <t>0102483</t>
  </si>
  <si>
    <t>0592</t>
  </si>
  <si>
    <t>N.E.W. Academy Canoga Park</t>
  </si>
  <si>
    <t>0102491</t>
  </si>
  <si>
    <t>0604</t>
  </si>
  <si>
    <t>0102541</t>
  </si>
  <si>
    <t>0601</t>
  </si>
  <si>
    <t>New Designs Charter</t>
  </si>
  <si>
    <t>0106351</t>
  </si>
  <si>
    <t>0619</t>
  </si>
  <si>
    <t>Ivy Academia</t>
  </si>
  <si>
    <t>0106427</t>
  </si>
  <si>
    <t>0636</t>
  </si>
  <si>
    <t>Synergy Charter Academy</t>
  </si>
  <si>
    <t>0106864</t>
  </si>
  <si>
    <t>0645</t>
  </si>
  <si>
    <t>Alliance Gertz-Ressler Richard Merkin 6-12 Complex</t>
  </si>
  <si>
    <t>0106872</t>
  </si>
  <si>
    <t>0654</t>
  </si>
  <si>
    <t>Bert Corona Charter</t>
  </si>
  <si>
    <t>0108886</t>
  </si>
  <si>
    <t>0713</t>
  </si>
  <si>
    <t>Gabriella Charter</t>
  </si>
  <si>
    <t>0108910</t>
  </si>
  <si>
    <t>0716</t>
  </si>
  <si>
    <t>ISANA Nascent Academy</t>
  </si>
  <si>
    <t>0108928</t>
  </si>
  <si>
    <t>0717</t>
  </si>
  <si>
    <t>Larchmont Charter</t>
  </si>
  <si>
    <t>0109884</t>
  </si>
  <si>
    <t>0734</t>
  </si>
  <si>
    <t>James Jordan Middle</t>
  </si>
  <si>
    <t>0109934</t>
  </si>
  <si>
    <t>0739</t>
  </si>
  <si>
    <t>Our Community Charter</t>
  </si>
  <si>
    <t>0110304</t>
  </si>
  <si>
    <t>0675</t>
  </si>
  <si>
    <t>0111211</t>
  </si>
  <si>
    <t>0761</t>
  </si>
  <si>
    <t>New Heights Charter</t>
  </si>
  <si>
    <t>0111518</t>
  </si>
  <si>
    <t>0779</t>
  </si>
  <si>
    <t>Alliance Jack H. Skirball Middle</t>
  </si>
  <si>
    <t>0111641</t>
  </si>
  <si>
    <t>0784</t>
  </si>
  <si>
    <t>Alliance Ouchi-O' Donovan 6-12 Complex</t>
  </si>
  <si>
    <t>0112060</t>
  </si>
  <si>
    <t>1468</t>
  </si>
  <si>
    <t>Hesby Oaks Leadership Charter</t>
  </si>
  <si>
    <t>0112201</t>
  </si>
  <si>
    <t>0798</t>
  </si>
  <si>
    <t>PUC Excel Charter Academy</t>
  </si>
  <si>
    <t>0112235</t>
  </si>
  <si>
    <t>0827</t>
  </si>
  <si>
    <t>0114884</t>
  </si>
  <si>
    <t>1551</t>
  </si>
  <si>
    <t>Aspire Junior Collegiate Academy</t>
  </si>
  <si>
    <t>0114959</t>
  </si>
  <si>
    <t>0931</t>
  </si>
  <si>
    <t>Monsenor Oscar Romero Charter Middle</t>
  </si>
  <si>
    <t>0114967</t>
  </si>
  <si>
    <t>0934</t>
  </si>
  <si>
    <t>Global Education Academy</t>
  </si>
  <si>
    <t>0115048</t>
  </si>
  <si>
    <t>0911</t>
  </si>
  <si>
    <t>Fenton Primary Center</t>
  </si>
  <si>
    <t>0115113</t>
  </si>
  <si>
    <t>0936</t>
  </si>
  <si>
    <t>Ivy Bound Academy of Math, Science, and Technology Charter Middle</t>
  </si>
  <si>
    <t>0115139</t>
  </si>
  <si>
    <t>0937</t>
  </si>
  <si>
    <t>Center for Advanced Learning</t>
  </si>
  <si>
    <t>0115287</t>
  </si>
  <si>
    <t>0953</t>
  </si>
  <si>
    <t>ICEF Vista Middle Academy</t>
  </si>
  <si>
    <t>0117036</t>
  </si>
  <si>
    <t>1474</t>
  </si>
  <si>
    <t>Enadia Way Technology Charter</t>
  </si>
  <si>
    <t>0117614</t>
  </si>
  <si>
    <t>0998</t>
  </si>
  <si>
    <t>New Los Angeles Charter</t>
  </si>
  <si>
    <t>0117622</t>
  </si>
  <si>
    <t>0986</t>
  </si>
  <si>
    <t>Magnolia Science Academy 4</t>
  </si>
  <si>
    <t>0117648</t>
  </si>
  <si>
    <t>0988</t>
  </si>
  <si>
    <t>Magnolia Science Academy 6</t>
  </si>
  <si>
    <t>0117655</t>
  </si>
  <si>
    <t>0989</t>
  </si>
  <si>
    <t>Magnolia Science Academy 7</t>
  </si>
  <si>
    <t>0117846</t>
  </si>
  <si>
    <t>1007</t>
  </si>
  <si>
    <t>Para Los Ninos Middle</t>
  </si>
  <si>
    <t>0117895</t>
  </si>
  <si>
    <t>1014</t>
  </si>
  <si>
    <t>Synergy Kinetic Academy</t>
  </si>
  <si>
    <t>0117903</t>
  </si>
  <si>
    <t>1010</t>
  </si>
  <si>
    <t>KIPP Raices Academy</t>
  </si>
  <si>
    <t>0117937</t>
  </si>
  <si>
    <t>1039</t>
  </si>
  <si>
    <t>ICEF Vista Elementary Academy</t>
  </si>
  <si>
    <t>0117952</t>
  </si>
  <si>
    <t>1037</t>
  </si>
  <si>
    <t>ICEF Innovation Los Angeles Charter</t>
  </si>
  <si>
    <t>0117978</t>
  </si>
  <si>
    <t>1036</t>
  </si>
  <si>
    <t>Goethe International Charter</t>
  </si>
  <si>
    <t>0119982</t>
  </si>
  <si>
    <t>1093</t>
  </si>
  <si>
    <t>Equitas Academy Charter</t>
  </si>
  <si>
    <t>0120014</t>
  </si>
  <si>
    <t>1094</t>
  </si>
  <si>
    <t>0120022</t>
  </si>
  <si>
    <t>1095</t>
  </si>
  <si>
    <t>Valor Academy Middle</t>
  </si>
  <si>
    <t>0120030</t>
  </si>
  <si>
    <t>1096</t>
  </si>
  <si>
    <t>Alliance College-Ready Middle Academy 4</t>
  </si>
  <si>
    <t>0120071</t>
  </si>
  <si>
    <t>1120</t>
  </si>
  <si>
    <t>New Designs Charter School-Watts</t>
  </si>
  <si>
    <t>0120097</t>
  </si>
  <si>
    <t>1101</t>
  </si>
  <si>
    <t>Academia Moderna</t>
  </si>
  <si>
    <t>0120477</t>
  </si>
  <si>
    <t>1550</t>
  </si>
  <si>
    <t>Aspire Titan Academy</t>
  </si>
  <si>
    <t>0120527</t>
  </si>
  <si>
    <t>1141</t>
  </si>
  <si>
    <t>Watts Learning Center Charter Middle</t>
  </si>
  <si>
    <t>0121079</t>
  </si>
  <si>
    <t>1156</t>
  </si>
  <si>
    <t>Ararat Charter</t>
  </si>
  <si>
    <t>0121137</t>
  </si>
  <si>
    <t>1157</t>
  </si>
  <si>
    <t>Ingenium Charter</t>
  </si>
  <si>
    <t>0121699</t>
  </si>
  <si>
    <t>1195</t>
  </si>
  <si>
    <t>KIPP Empower Academy</t>
  </si>
  <si>
    <t>0121707</t>
  </si>
  <si>
    <t>1196</t>
  </si>
  <si>
    <t>KIPP Comienza Community Prep</t>
  </si>
  <si>
    <t>0121848</t>
  </si>
  <si>
    <t>1187</t>
  </si>
  <si>
    <t>Crown Preparatory Academy</t>
  </si>
  <si>
    <t>0122242</t>
  </si>
  <si>
    <t>1206</t>
  </si>
  <si>
    <t>TEACH Academy of Technologies</t>
  </si>
  <si>
    <t>0122481</t>
  </si>
  <si>
    <t>1216</t>
  </si>
  <si>
    <t>Animo Jefferson Charter Middle</t>
  </si>
  <si>
    <t>0122556</t>
  </si>
  <si>
    <t>1200</t>
  </si>
  <si>
    <t>Citizens of the World Charter Hollywood</t>
  </si>
  <si>
    <t>0122564</t>
  </si>
  <si>
    <t>1212</t>
  </si>
  <si>
    <t>Camino Nuevo Elementary No. 3</t>
  </si>
  <si>
    <t>0122614</t>
  </si>
  <si>
    <t>1213</t>
  </si>
  <si>
    <t>Aspire Gateway Academy Charter</t>
  </si>
  <si>
    <t>0122622</t>
  </si>
  <si>
    <t>1214</t>
  </si>
  <si>
    <t>Aspire Firestone Academy Charter</t>
  </si>
  <si>
    <t>0122655</t>
  </si>
  <si>
    <t>1232</t>
  </si>
  <si>
    <t>ISANA Octavia Academy</t>
  </si>
  <si>
    <t>0122721</t>
  </si>
  <si>
    <t>1230</t>
  </si>
  <si>
    <t>Aspire Pacific Academy</t>
  </si>
  <si>
    <t>0122739</t>
  </si>
  <si>
    <t>1234</t>
  </si>
  <si>
    <t>Vista Charter Middle</t>
  </si>
  <si>
    <t>0122747</t>
  </si>
  <si>
    <t>1236</t>
  </si>
  <si>
    <t>Magnolia Science Academy Bell</t>
  </si>
  <si>
    <t>0122754</t>
  </si>
  <si>
    <t>1237</t>
  </si>
  <si>
    <t>Valley Charter Elementary</t>
  </si>
  <si>
    <t>0122838</t>
  </si>
  <si>
    <t>1238</t>
  </si>
  <si>
    <t>Valley Charter Middle</t>
  </si>
  <si>
    <t>0122861</t>
  </si>
  <si>
    <t>1231</t>
  </si>
  <si>
    <t>0123158</t>
  </si>
  <si>
    <t>1218</t>
  </si>
  <si>
    <t>Arts in Action Community Charter</t>
  </si>
  <si>
    <t>0123166</t>
  </si>
  <si>
    <t>1246</t>
  </si>
  <si>
    <t>ISANA Palmati Academy</t>
  </si>
  <si>
    <t>0123984</t>
  </si>
  <si>
    <t>1285</t>
  </si>
  <si>
    <t>ISANA Cardinal Academy</t>
  </si>
  <si>
    <t>0123992</t>
  </si>
  <si>
    <t>1286</t>
  </si>
  <si>
    <t>Animo Ellen Ochoa Charter Middle</t>
  </si>
  <si>
    <t>0124008</t>
  </si>
  <si>
    <t>1287</t>
  </si>
  <si>
    <t>Animo James B. Taylor Charter Middle</t>
  </si>
  <si>
    <t>0124016</t>
  </si>
  <si>
    <t>1288</t>
  </si>
  <si>
    <t>0124198</t>
  </si>
  <si>
    <t>1300</t>
  </si>
  <si>
    <t>Extera Public</t>
  </si>
  <si>
    <t>0124222</t>
  </si>
  <si>
    <t>1315</t>
  </si>
  <si>
    <t>Rise Kohyang Middle</t>
  </si>
  <si>
    <t>0124784</t>
  </si>
  <si>
    <t>1330</t>
  </si>
  <si>
    <t>Aspire Slauson Academy Charter</t>
  </si>
  <si>
    <t>0124792</t>
  </si>
  <si>
    <t>1331</t>
  </si>
  <si>
    <t>Aspire Juanita Tate Academy Charter</t>
  </si>
  <si>
    <t>0124800</t>
  </si>
  <si>
    <t>1332</t>
  </si>
  <si>
    <t>Aspire Inskeep Academy Charter</t>
  </si>
  <si>
    <t>0124818</t>
  </si>
  <si>
    <t>1333</t>
  </si>
  <si>
    <t>Los Angeles Leadership Primary Academy</t>
  </si>
  <si>
    <t>0124826</t>
  </si>
  <si>
    <t>1334</t>
  </si>
  <si>
    <t>Camino Nuevo Charter Academy No. 4</t>
  </si>
  <si>
    <t>0125609</t>
  </si>
  <si>
    <t>1378</t>
  </si>
  <si>
    <t>KIPP Philosophers Academy</t>
  </si>
  <si>
    <t>0125625</t>
  </si>
  <si>
    <t>1377</t>
  </si>
  <si>
    <t>KIPP Scholar Academy</t>
  </si>
  <si>
    <t>0125641</t>
  </si>
  <si>
    <t>1379</t>
  </si>
  <si>
    <t>KIPP Sol Academy</t>
  </si>
  <si>
    <t>0126169</t>
  </si>
  <si>
    <t>1402</t>
  </si>
  <si>
    <t>0126177</t>
  </si>
  <si>
    <t>1413</t>
  </si>
  <si>
    <t>Citizens of the World Charter School Silver Lake</t>
  </si>
  <si>
    <t>0126193</t>
  </si>
  <si>
    <t>1414</t>
  </si>
  <si>
    <t>Citizens of the World Charter School Mar Vista</t>
  </si>
  <si>
    <t>0126797</t>
  </si>
  <si>
    <t>1436</t>
  </si>
  <si>
    <t>Aspire Centennial College Preparatory Academy</t>
  </si>
  <si>
    <t>0127670</t>
  </si>
  <si>
    <t>1508</t>
  </si>
  <si>
    <t>KIPP Iluminar Academy</t>
  </si>
  <si>
    <t>0127886</t>
  </si>
  <si>
    <t>1538</t>
  </si>
  <si>
    <t>City Language Immersion Charter</t>
  </si>
  <si>
    <t>0127936</t>
  </si>
  <si>
    <t>1542</t>
  </si>
  <si>
    <t>PREPA TEC - Los Angeles</t>
  </si>
  <si>
    <t>0127985</t>
  </si>
  <si>
    <t>1536</t>
  </si>
  <si>
    <t>Ingenium Charter Middle</t>
  </si>
  <si>
    <t>0128009</t>
  </si>
  <si>
    <t>1530</t>
  </si>
  <si>
    <t>Alliance Virgil Roberts Leadership Academy</t>
  </si>
  <si>
    <t>0128033</t>
  </si>
  <si>
    <t>1531</t>
  </si>
  <si>
    <t>Alliance College-Ready Middle Academy 8</t>
  </si>
  <si>
    <t>0128041</t>
  </si>
  <si>
    <t>1532</t>
  </si>
  <si>
    <t>Alliance Kory Hunter Middle</t>
  </si>
  <si>
    <t>0128058</t>
  </si>
  <si>
    <t>1533</t>
  </si>
  <si>
    <t>Alliance College-Ready Middle Academy 12</t>
  </si>
  <si>
    <t>0128132</t>
  </si>
  <si>
    <t>1562</t>
  </si>
  <si>
    <t>Extera Public School No. 2</t>
  </si>
  <si>
    <t>0128371</t>
  </si>
  <si>
    <t>1567</t>
  </si>
  <si>
    <t>new Horizons Charter Academy</t>
  </si>
  <si>
    <t>0128512</t>
  </si>
  <si>
    <t>1586</t>
  </si>
  <si>
    <t>KIPP Academy of Innovation</t>
  </si>
  <si>
    <t>0129270</t>
  </si>
  <si>
    <t>1624</t>
  </si>
  <si>
    <t>Animo Mae Jemison Charter Middle</t>
  </si>
  <si>
    <t>0129460</t>
  </si>
  <si>
    <t>1587</t>
  </si>
  <si>
    <t>KIPP Vida Preparatory Academy</t>
  </si>
  <si>
    <t>0129593</t>
  </si>
  <si>
    <t>1626</t>
  </si>
  <si>
    <t>PUC Inspire Charter Academy</t>
  </si>
  <si>
    <t>0129619</t>
  </si>
  <si>
    <t>1657</t>
  </si>
  <si>
    <t>PUC Community Charter Elementary</t>
  </si>
  <si>
    <t>0129650</t>
  </si>
  <si>
    <t>1669</t>
  </si>
  <si>
    <t>Equitas Academy #3 Charter</t>
  </si>
  <si>
    <t>0129833</t>
  </si>
  <si>
    <t>1641</t>
  </si>
  <si>
    <t>Global Education Academy 2</t>
  </si>
  <si>
    <t>0129858</t>
  </si>
  <si>
    <t>1638</t>
  </si>
  <si>
    <t>Everest Value</t>
  </si>
  <si>
    <t>0129866</t>
  </si>
  <si>
    <t>1639</t>
  </si>
  <si>
    <t>Village Charter Academy</t>
  </si>
  <si>
    <t>0131466</t>
  </si>
  <si>
    <t>1605</t>
  </si>
  <si>
    <t>Fenton STEM Academy: Elementary Center for Science, Technology, Engineering, and Math</t>
  </si>
  <si>
    <t>0131722</t>
  </si>
  <si>
    <t>1613</t>
  </si>
  <si>
    <t>Fenton Charter Leadership Academy</t>
  </si>
  <si>
    <t>0131771</t>
  </si>
  <si>
    <t>1720</t>
  </si>
  <si>
    <t>KIPP Ignite Academy</t>
  </si>
  <si>
    <t>0131797</t>
  </si>
  <si>
    <t>1721</t>
  </si>
  <si>
    <t>KIPP Promesa Prep</t>
  </si>
  <si>
    <t>0131904</t>
  </si>
  <si>
    <t>1711</t>
  </si>
  <si>
    <t>Libertas College Preparatory Charter School</t>
  </si>
  <si>
    <t>0132084</t>
  </si>
  <si>
    <t>1738</t>
  </si>
  <si>
    <t>Alliance Marine - Innovation and Technology 6-12 Complex</t>
  </si>
  <si>
    <t>0132928</t>
  </si>
  <si>
    <t>1685</t>
  </si>
  <si>
    <t>Anahuacalmecac International University Preparatory of North America</t>
  </si>
  <si>
    <t>0133272</t>
  </si>
  <si>
    <t>0797</t>
  </si>
  <si>
    <t>PUC Triumph Charter Academy and PUC Triumph Charter High</t>
  </si>
  <si>
    <t>0133280</t>
  </si>
  <si>
    <t>1092</t>
  </si>
  <si>
    <t>PUC Nueva Esperanza Charter Academy</t>
  </si>
  <si>
    <t>0133298</t>
  </si>
  <si>
    <t>0331</t>
  </si>
  <si>
    <t>PUC CALS Middle and Early College High</t>
  </si>
  <si>
    <t>0133686</t>
  </si>
  <si>
    <t>1785</t>
  </si>
  <si>
    <t>Equitas Academy 4</t>
  </si>
  <si>
    <t>0133694</t>
  </si>
  <si>
    <t>1787</t>
  </si>
  <si>
    <t>Valor Academy Elementary</t>
  </si>
  <si>
    <t>0133702</t>
  </si>
  <si>
    <t>1788</t>
  </si>
  <si>
    <t>New Los Angeles Charter Elementary</t>
  </si>
  <si>
    <t>0133710</t>
  </si>
  <si>
    <t>1791</t>
  </si>
  <si>
    <t>Girls Athletic Leadership School Los Angeles</t>
  </si>
  <si>
    <t>0134023</t>
  </si>
  <si>
    <t>1794</t>
  </si>
  <si>
    <t>Animo Florence-Firestone Charter Middle</t>
  </si>
  <si>
    <t>0134205</t>
  </si>
  <si>
    <t>1806</t>
  </si>
  <si>
    <t>Arts in Action Community Middle</t>
  </si>
  <si>
    <t>0135509</t>
  </si>
  <si>
    <t>1853</t>
  </si>
  <si>
    <t>Gabriella Charter 2</t>
  </si>
  <si>
    <t>0135517</t>
  </si>
  <si>
    <t>1855</t>
  </si>
  <si>
    <t>KIPP Corazon Academy</t>
  </si>
  <si>
    <t>0135616</t>
  </si>
  <si>
    <t>1854</t>
  </si>
  <si>
    <t>Crete Academy</t>
  </si>
  <si>
    <t>0135921</t>
  </si>
  <si>
    <t>1627</t>
  </si>
  <si>
    <t>WISH Community School</t>
  </si>
  <si>
    <t>0136986</t>
  </si>
  <si>
    <t>1925</t>
  </si>
  <si>
    <t>STEM Preparatory Elementary</t>
  </si>
  <si>
    <t>0136994</t>
  </si>
  <si>
    <t>1927</t>
  </si>
  <si>
    <t>Rise Kohyang Elementary School</t>
  </si>
  <si>
    <t>0137463</t>
  </si>
  <si>
    <t>1960</t>
  </si>
  <si>
    <t>0137471</t>
  </si>
  <si>
    <t>1929</t>
  </si>
  <si>
    <t>High Tech LA Middle School</t>
  </si>
  <si>
    <t>0137513</t>
  </si>
  <si>
    <t>1959</t>
  </si>
  <si>
    <t>Learning by Design Charter School</t>
  </si>
  <si>
    <t>0137521</t>
  </si>
  <si>
    <t>1917</t>
  </si>
  <si>
    <t>Vox Collegiate of Los Angeles</t>
  </si>
  <si>
    <t>0137604</t>
  </si>
  <si>
    <t>1866</t>
  </si>
  <si>
    <t>Stella Elementary Charter Academy</t>
  </si>
  <si>
    <t>0138305</t>
  </si>
  <si>
    <t>2004</t>
  </si>
  <si>
    <t>TEACH Preparatory Mildred S. Cunningham &amp; Edith H. Morris Elementary</t>
  </si>
  <si>
    <t>0138883</t>
  </si>
  <si>
    <t>2030</t>
  </si>
  <si>
    <t>Equitas Academy 6</t>
  </si>
  <si>
    <t>0139089</t>
  </si>
  <si>
    <t>2043</t>
  </si>
  <si>
    <t>Vista Horizon Global Academy</t>
  </si>
  <si>
    <t>0139097</t>
  </si>
  <si>
    <t>2042</t>
  </si>
  <si>
    <t>0139121</t>
  </si>
  <si>
    <t>2040</t>
  </si>
  <si>
    <t>Equitas Academy 5</t>
  </si>
  <si>
    <t>1933746</t>
  </si>
  <si>
    <t>0572</t>
  </si>
  <si>
    <t>Granada Hills Charter</t>
  </si>
  <si>
    <t>1937226</t>
  </si>
  <si>
    <t>2005</t>
  </si>
  <si>
    <t>Reseda Charter High</t>
  </si>
  <si>
    <t>1996610</t>
  </si>
  <si>
    <t>0461</t>
  </si>
  <si>
    <t>Los Angeles Leadership Academy</t>
  </si>
  <si>
    <t>6015986</t>
  </si>
  <si>
    <t>1344</t>
  </si>
  <si>
    <t>Beckford Charter for Enriched Studies</t>
  </si>
  <si>
    <t>6016240</t>
  </si>
  <si>
    <t>1345</t>
  </si>
  <si>
    <t>Calabash Charter Academy</t>
  </si>
  <si>
    <t>6016265</t>
  </si>
  <si>
    <t>1585</t>
  </si>
  <si>
    <t>Calvert Charter For Enriched Studies</t>
  </si>
  <si>
    <t>6016323</t>
  </si>
  <si>
    <t>0226</t>
  </si>
  <si>
    <t>Canyon Charter Elementary</t>
  </si>
  <si>
    <t>6016356</t>
  </si>
  <si>
    <t>1235</t>
  </si>
  <si>
    <t>Carpenter Community Charter</t>
  </si>
  <si>
    <t>6016562</t>
  </si>
  <si>
    <t>1041</t>
  </si>
  <si>
    <t>Colfax Charter Elementary</t>
  </si>
  <si>
    <t>6016729</t>
  </si>
  <si>
    <t>1481</t>
  </si>
  <si>
    <t>Dearborn Elementary Charter Academy</t>
  </si>
  <si>
    <t>6016778</t>
  </si>
  <si>
    <t>1469</t>
  </si>
  <si>
    <t>Dixie Canyon Community Charter</t>
  </si>
  <si>
    <t>6016869</t>
  </si>
  <si>
    <t>1466</t>
  </si>
  <si>
    <t>El Oro Way Charter For Enriched Studies</t>
  </si>
  <si>
    <t>6016935</t>
  </si>
  <si>
    <t>1471</t>
  </si>
  <si>
    <t>Encino Charter Elementary</t>
  </si>
  <si>
    <t>6017016</t>
  </si>
  <si>
    <t>0030</t>
  </si>
  <si>
    <t>Fenton Avenue Charter</t>
  </si>
  <si>
    <t>6017438</t>
  </si>
  <si>
    <t>1472</t>
  </si>
  <si>
    <t>Hamlin Charter Academy</t>
  </si>
  <si>
    <t>6017529</t>
  </si>
  <si>
    <t>1470</t>
  </si>
  <si>
    <t>Haynes Charter For Enriched Studies</t>
  </si>
  <si>
    <t>6017693</t>
  </si>
  <si>
    <t>1487</t>
  </si>
  <si>
    <t>Justice Street Academy Charter</t>
  </si>
  <si>
    <t>6017701</t>
  </si>
  <si>
    <t>0227</t>
  </si>
  <si>
    <t>Kenter Canyon Elementary Charter</t>
  </si>
  <si>
    <t>6017743</t>
  </si>
  <si>
    <t>1486</t>
  </si>
  <si>
    <t>Knollwood Preparatory Academy</t>
  </si>
  <si>
    <t>6017891</t>
  </si>
  <si>
    <t>1478</t>
  </si>
  <si>
    <t>Lockhurst Drive Charter Elementary</t>
  </si>
  <si>
    <t>6018063</t>
  </si>
  <si>
    <t>0228</t>
  </si>
  <si>
    <t>Marquez Charter</t>
  </si>
  <si>
    <t>6018204</t>
  </si>
  <si>
    <t>0115</t>
  </si>
  <si>
    <t>Montague Charter Academy</t>
  </si>
  <si>
    <t>6018287</t>
  </si>
  <si>
    <t>1465</t>
  </si>
  <si>
    <t>Nestle Avenue Charter</t>
  </si>
  <si>
    <t>6018634</t>
  </si>
  <si>
    <t>0229</t>
  </si>
  <si>
    <t>Palisades Charter Elementary</t>
  </si>
  <si>
    <t>6018642</t>
  </si>
  <si>
    <t>0583</t>
  </si>
  <si>
    <t>Pacoima Charter Elementary</t>
  </si>
  <si>
    <t>6018725</t>
  </si>
  <si>
    <t>1435</t>
  </si>
  <si>
    <t>Plainview Academic Charter Academy</t>
  </si>
  <si>
    <t>6018774</t>
  </si>
  <si>
    <t>1347</t>
  </si>
  <si>
    <t>Pomelo Community Charter</t>
  </si>
  <si>
    <t>6018923</t>
  </si>
  <si>
    <t>1362</t>
  </si>
  <si>
    <t>Riverside Drive Charter</t>
  </si>
  <si>
    <t>6019079</t>
  </si>
  <si>
    <t>0446</t>
  </si>
  <si>
    <t>Santa Monica Boulevard Community Charter</t>
  </si>
  <si>
    <t>6019111</t>
  </si>
  <si>
    <t>1484</t>
  </si>
  <si>
    <t>Serrania Avenue Charter For Enriched Studies</t>
  </si>
  <si>
    <t>6019186</t>
  </si>
  <si>
    <t>1348</t>
  </si>
  <si>
    <t>Sherman Oaks Elementary Charter</t>
  </si>
  <si>
    <t>6019392</t>
  </si>
  <si>
    <t>1476</t>
  </si>
  <si>
    <t>Superior Street Elementary</t>
  </si>
  <si>
    <t>6019525</t>
  </si>
  <si>
    <t>0230</t>
  </si>
  <si>
    <t>Topanga Elementary Charter</t>
  </si>
  <si>
    <t>6019533</t>
  </si>
  <si>
    <t>1475</t>
  </si>
  <si>
    <t>Topeka Charter School For Advanced Studies</t>
  </si>
  <si>
    <t>6019673</t>
  </si>
  <si>
    <t>1479</t>
  </si>
  <si>
    <t>Van Gogh Charter</t>
  </si>
  <si>
    <t>6019715</t>
  </si>
  <si>
    <t>0016</t>
  </si>
  <si>
    <t>Vaughn Next Century Learning Center</t>
  </si>
  <si>
    <t>6019855</t>
  </si>
  <si>
    <t>1349</t>
  </si>
  <si>
    <t>Welby Way Charter Elementary School And Gifted-High Ability Magnet</t>
  </si>
  <si>
    <t>6019939</t>
  </si>
  <si>
    <t>0031</t>
  </si>
  <si>
    <t>Westwood Charter Elementary</t>
  </si>
  <si>
    <t>6019954</t>
  </si>
  <si>
    <t>1482</t>
  </si>
  <si>
    <t>Wilbur Charter For Enriched Academics</t>
  </si>
  <si>
    <t>6020036</t>
  </si>
  <si>
    <t>1483</t>
  </si>
  <si>
    <t>Woodlake Elementary Community Charter</t>
  </si>
  <si>
    <t>6020044</t>
  </si>
  <si>
    <t>1485</t>
  </si>
  <si>
    <t>Woodland Hills Elementary Charter For Enriched Studies</t>
  </si>
  <si>
    <t>6057988</t>
  </si>
  <si>
    <t>1688</t>
  </si>
  <si>
    <t>Emerson Community Charter School</t>
  </si>
  <si>
    <t>6058150</t>
  </si>
  <si>
    <t>1473</t>
  </si>
  <si>
    <t>6058267</t>
  </si>
  <si>
    <t>0225</t>
  </si>
  <si>
    <t>Paul Revere Charter Middle</t>
  </si>
  <si>
    <t>6061477</t>
  </si>
  <si>
    <t>1346</t>
  </si>
  <si>
    <t>George Ellery Hale Charter Academy</t>
  </si>
  <si>
    <t>6061543</t>
  </si>
  <si>
    <t>1480</t>
  </si>
  <si>
    <t>Alfred B. Nobel Charter Middle</t>
  </si>
  <si>
    <t>6061584</t>
  </si>
  <si>
    <t>2074</t>
  </si>
  <si>
    <t>Gaspar De Portola Charter Middle</t>
  </si>
  <si>
    <t>6071435</t>
  </si>
  <si>
    <t>1477</t>
  </si>
  <si>
    <t>Castlebay Lane Charter</t>
  </si>
  <si>
    <t>6094726</t>
  </si>
  <si>
    <t>0957</t>
  </si>
  <si>
    <t>Community Magnet Charter Elementary</t>
  </si>
  <si>
    <t>6097927</t>
  </si>
  <si>
    <t>0012</t>
  </si>
  <si>
    <t>Open Charter Magnet</t>
  </si>
  <si>
    <t>6112536</t>
  </si>
  <si>
    <t>0045</t>
  </si>
  <si>
    <t>Accelerated</t>
  </si>
  <si>
    <t>6114912</t>
  </si>
  <si>
    <t>0131</t>
  </si>
  <si>
    <t>Watts Learning Center</t>
  </si>
  <si>
    <t>6116750</t>
  </si>
  <si>
    <t>0213</t>
  </si>
  <si>
    <t>PUC Community Charter Middle and PUC Community Charter Early College High</t>
  </si>
  <si>
    <t>6117048</t>
  </si>
  <si>
    <t>0190</t>
  </si>
  <si>
    <t>ICEF View Park Preparatory Elementary</t>
  </si>
  <si>
    <t>6117667</t>
  </si>
  <si>
    <t>0293</t>
  </si>
  <si>
    <t>Camino Nuevo Charter Academy</t>
  </si>
  <si>
    <t>6119044</t>
  </si>
  <si>
    <t>0388</t>
  </si>
  <si>
    <t>Multicultural Learning Center</t>
  </si>
  <si>
    <t>6119531</t>
  </si>
  <si>
    <t>0417</t>
  </si>
  <si>
    <t>CHIME Institute's Schwarzenegger Community</t>
  </si>
  <si>
    <t>6119903</t>
  </si>
  <si>
    <t>0448</t>
  </si>
  <si>
    <t>Downtown Value</t>
  </si>
  <si>
    <t>6120471</t>
  </si>
  <si>
    <t>0473</t>
  </si>
  <si>
    <t>Puente Charter</t>
  </si>
  <si>
    <t>6120489</t>
  </si>
  <si>
    <t>0475</t>
  </si>
  <si>
    <t>Para Los Ninos Charter</t>
  </si>
  <si>
    <t>6121081</t>
  </si>
  <si>
    <t>0506</t>
  </si>
  <si>
    <t>Los Nietos</t>
  </si>
  <si>
    <t>Lowell Joint</t>
  </si>
  <si>
    <t>Lynwood Unified</t>
  </si>
  <si>
    <t>Monrovia Unified</t>
  </si>
  <si>
    <t>Montebello Unified</t>
  </si>
  <si>
    <t>Mountain View Elementary</t>
  </si>
  <si>
    <t>Newhall</t>
  </si>
  <si>
    <t>Norwalk-La Mirada Unified</t>
  </si>
  <si>
    <t>Palmdale Elementary</t>
  </si>
  <si>
    <t>0125377</t>
  </si>
  <si>
    <t>1367</t>
  </si>
  <si>
    <t>Palmdale Aerospace Academy</t>
  </si>
  <si>
    <t>Palos Verdes Peninsula Unified</t>
  </si>
  <si>
    <t>Paramount Unified</t>
  </si>
  <si>
    <t>Pasadena Unified</t>
  </si>
  <si>
    <t>0113464</t>
  </si>
  <si>
    <t>0847</t>
  </si>
  <si>
    <t>Aveson Global Leadership Academy</t>
  </si>
  <si>
    <t>0113472</t>
  </si>
  <si>
    <t>0848</t>
  </si>
  <si>
    <t>Aveson School of Leaders</t>
  </si>
  <si>
    <t>0113894</t>
  </si>
  <si>
    <t>0857</t>
  </si>
  <si>
    <t>Pasadena Rosebud Academy</t>
  </si>
  <si>
    <t>0136945</t>
  </si>
  <si>
    <t>1921</t>
  </si>
  <si>
    <t>OCS - South</t>
  </si>
  <si>
    <t>Pomona Unified</t>
  </si>
  <si>
    <t>6021984</t>
  </si>
  <si>
    <t>1578</t>
  </si>
  <si>
    <t>La Verne Science and Technology Charter</t>
  </si>
  <si>
    <t>Rosemead Elementary</t>
  </si>
  <si>
    <t>San Marino Unified</t>
  </si>
  <si>
    <t>Santa Monica-Malibu Unified</t>
  </si>
  <si>
    <t>Saugus Union</t>
  </si>
  <si>
    <t>South Pasadena Unified</t>
  </si>
  <si>
    <t>South Whittier Elementary</t>
  </si>
  <si>
    <t>Sulphur Springs Union</t>
  </si>
  <si>
    <t>Temple City Unified</t>
  </si>
  <si>
    <t>Torrance Unified</t>
  </si>
  <si>
    <t>Valle Lindo Elementary</t>
  </si>
  <si>
    <t>West Covina Unified</t>
  </si>
  <si>
    <t>6023527</t>
  </si>
  <si>
    <t>0142</t>
  </si>
  <si>
    <t>San Jose Charter Academy</t>
  </si>
  <si>
    <t>Westside Union Elementary</t>
  </si>
  <si>
    <t>Whittier City Elementary</t>
  </si>
  <si>
    <t>0117234</t>
  </si>
  <si>
    <t>0981</t>
  </si>
  <si>
    <t>Santa Clarita Valley International</t>
  </si>
  <si>
    <t>Wilsona Elementary</t>
  </si>
  <si>
    <t>Compton Unified</t>
  </si>
  <si>
    <t>0115725</t>
  </si>
  <si>
    <t>0963</t>
  </si>
  <si>
    <t>Lifeline Education Charter</t>
  </si>
  <si>
    <t>0118760</t>
  </si>
  <si>
    <t>1062</t>
  </si>
  <si>
    <t>Barack Obama Charter</t>
  </si>
  <si>
    <t>0132845</t>
  </si>
  <si>
    <t>1772</t>
  </si>
  <si>
    <t>0134338</t>
  </si>
  <si>
    <t>1827</t>
  </si>
  <si>
    <t>ISANA Achernar Academy</t>
  </si>
  <si>
    <t>0137893</t>
  </si>
  <si>
    <t>1996</t>
  </si>
  <si>
    <t>KIPP Compton Community School</t>
  </si>
  <si>
    <t>0137984</t>
  </si>
  <si>
    <t>1990</t>
  </si>
  <si>
    <t>Ánimo Compton Charter</t>
  </si>
  <si>
    <t>Hacienda la Puente Unified</t>
  </si>
  <si>
    <t>Rowland Unified</t>
  </si>
  <si>
    <t>Walnut Valley Unified</t>
  </si>
  <si>
    <t>San Gabriel Unified</t>
  </si>
  <si>
    <t>Acton-Agua Dulce Unified</t>
  </si>
  <si>
    <t>0138297</t>
  </si>
  <si>
    <t>2003</t>
  </si>
  <si>
    <t>iLead Agua Dulce</t>
  </si>
  <si>
    <t>Manhattan Beach Unified</t>
  </si>
  <si>
    <t>Redondo Beach Unified</t>
  </si>
  <si>
    <t>6120158</t>
  </si>
  <si>
    <t>0431</t>
  </si>
  <si>
    <t>New West Charter</t>
  </si>
  <si>
    <t>1996693</t>
  </si>
  <si>
    <t>0505</t>
  </si>
  <si>
    <t>School of Arts and Enterprise</t>
  </si>
  <si>
    <t>Alhambra Unified</t>
  </si>
  <si>
    <t>Wiseburn Unified</t>
  </si>
  <si>
    <t>0109926</t>
  </si>
  <si>
    <t>0738</t>
  </si>
  <si>
    <t>Academia Avance Charter</t>
  </si>
  <si>
    <t>0135954</t>
  </si>
  <si>
    <t>1858</t>
  </si>
  <si>
    <t>ISANA Himalia Academy</t>
  </si>
  <si>
    <t>Alview-Dairyland Union Elementary</t>
  </si>
  <si>
    <t>Bass Lake Joint Union Elementary</t>
  </si>
  <si>
    <t>0129015</t>
  </si>
  <si>
    <t>1610</t>
  </si>
  <si>
    <t>Yosemite-Wawona Elementary Charter</t>
  </si>
  <si>
    <t>Chowchilla Elementary</t>
  </si>
  <si>
    <t>Madera Unified</t>
  </si>
  <si>
    <t>0100016</t>
  </si>
  <si>
    <t>0507</t>
  </si>
  <si>
    <t>Sherman Thomas Charter</t>
  </si>
  <si>
    <t>0107938</t>
  </si>
  <si>
    <t>0676</t>
  </si>
  <si>
    <t>0134510</t>
  </si>
  <si>
    <t>1780</t>
  </si>
  <si>
    <t>Sherman Thomas STEM Academy</t>
  </si>
  <si>
    <t>Raymond-Knowles Union Elementary</t>
  </si>
  <si>
    <t>Golden Valley Unified</t>
  </si>
  <si>
    <t>Chawanakee Unified</t>
  </si>
  <si>
    <t>Yosemite Unified</t>
  </si>
  <si>
    <t>Bolinas-Stinson Union</t>
  </si>
  <si>
    <t>Kentfield Elementary</t>
  </si>
  <si>
    <t>Laguna Joint Elementary</t>
  </si>
  <si>
    <t>Lagunitas Elementary</t>
  </si>
  <si>
    <t>Larkspur-Corte Madera</t>
  </si>
  <si>
    <t>Mill Valley Elementary</t>
  </si>
  <si>
    <t>Nicasio</t>
  </si>
  <si>
    <t>Novato Unified</t>
  </si>
  <si>
    <t>6113229</t>
  </si>
  <si>
    <t>0089</t>
  </si>
  <si>
    <t>Novato Charter</t>
  </si>
  <si>
    <t>Reed Union Elementary</t>
  </si>
  <si>
    <t>Ross Elementary</t>
  </si>
  <si>
    <t>San Rafael City Elementary</t>
  </si>
  <si>
    <t>Sausalito Marin City</t>
  </si>
  <si>
    <t>Shoreline Unified</t>
  </si>
  <si>
    <t>Ross Valley Elementary</t>
  </si>
  <si>
    <t>0135350</t>
  </si>
  <si>
    <t>1790</t>
  </si>
  <si>
    <t>Ross Valley Charter</t>
  </si>
  <si>
    <t>Mariposa County Unified</t>
  </si>
  <si>
    <t>0125823</t>
  </si>
  <si>
    <t>1396</t>
  </si>
  <si>
    <t>Sierra Foothill Charter</t>
  </si>
  <si>
    <t>Anderson Valley Unified</t>
  </si>
  <si>
    <t>Arena Union Elementary</t>
  </si>
  <si>
    <t>6116669</t>
  </si>
  <si>
    <t>0192</t>
  </si>
  <si>
    <t>Pacific Community Charter</t>
  </si>
  <si>
    <t>Fort Bragg Unified</t>
  </si>
  <si>
    <t>0123737</t>
  </si>
  <si>
    <t>1275</t>
  </si>
  <si>
    <t>Three Rivers Charter</t>
  </si>
  <si>
    <t>Manchester Union Elementary</t>
  </si>
  <si>
    <t>Mendocino Unified</t>
  </si>
  <si>
    <t>Round Valley Unified</t>
  </si>
  <si>
    <t>2330272</t>
  </si>
  <si>
    <t>0032</t>
  </si>
  <si>
    <t>Eel River Charter</t>
  </si>
  <si>
    <t>Ukiah Unified</t>
  </si>
  <si>
    <t>0115055</t>
  </si>
  <si>
    <t>0910</t>
  </si>
  <si>
    <t>River Oak Charter</t>
  </si>
  <si>
    <t>2330454</t>
  </si>
  <si>
    <t>0439</t>
  </si>
  <si>
    <t>6117386</t>
  </si>
  <si>
    <t>0276</t>
  </si>
  <si>
    <t>Tree of Life Charter</t>
  </si>
  <si>
    <t>Willits Unified</t>
  </si>
  <si>
    <t>0125658</t>
  </si>
  <si>
    <t>1373</t>
  </si>
  <si>
    <t>Willits Elementary Charter</t>
  </si>
  <si>
    <t>2330363</t>
  </si>
  <si>
    <t>0166</t>
  </si>
  <si>
    <t>Willits Charter</t>
  </si>
  <si>
    <t>Potter Valley Community Unified</t>
  </si>
  <si>
    <t>Laytonville Unified</t>
  </si>
  <si>
    <t>Leggett Valley Unified</t>
  </si>
  <si>
    <t>Atwater Elementary</t>
  </si>
  <si>
    <t>Ballico-Cressey Elementary</t>
  </si>
  <si>
    <t>6025381</t>
  </si>
  <si>
    <t>1980</t>
  </si>
  <si>
    <t>Ballico-Cressey Community Charter</t>
  </si>
  <si>
    <t>El Nido Elementary</t>
  </si>
  <si>
    <t>Hilmar Unified</t>
  </si>
  <si>
    <t>Le Grand Union Elementary</t>
  </si>
  <si>
    <t>Livingston Union</t>
  </si>
  <si>
    <t>Los Banos Unified</t>
  </si>
  <si>
    <t>McSwain Union Elementary</t>
  </si>
  <si>
    <t>Merced City Elementary</t>
  </si>
  <si>
    <t>Plainsburg Union Elementary</t>
  </si>
  <si>
    <t>Planada Elementary</t>
  </si>
  <si>
    <t>Snelling-Merced Falls Union Elementary</t>
  </si>
  <si>
    <t>Weaver Union</t>
  </si>
  <si>
    <t>Winton</t>
  </si>
  <si>
    <t>Gustine Unified</t>
  </si>
  <si>
    <t>Merced River Union Elementary</t>
  </si>
  <si>
    <t>Dos Palos Oro Loma Joint Unified</t>
  </si>
  <si>
    <t>Delhi Unified</t>
  </si>
  <si>
    <t>Surprise Valley Joint Unified</t>
  </si>
  <si>
    <t>Modoc Joint Unified</t>
  </si>
  <si>
    <t>Tulelake Basin Joint Unified</t>
  </si>
  <si>
    <t>Eastern Sierra Unified</t>
  </si>
  <si>
    <t>Mammoth Unified</t>
  </si>
  <si>
    <t>0112177</t>
  </si>
  <si>
    <t>0799</t>
  </si>
  <si>
    <t>Monterey Bay Charter</t>
  </si>
  <si>
    <t>0124297</t>
  </si>
  <si>
    <t>1306</t>
  </si>
  <si>
    <t>Bay View Academy</t>
  </si>
  <si>
    <t>Alisal Union</t>
  </si>
  <si>
    <t>6119663</t>
  </si>
  <si>
    <t>0412</t>
  </si>
  <si>
    <t>Oasis Charter Public</t>
  </si>
  <si>
    <t>Bradley Union Elementary</t>
  </si>
  <si>
    <t>Carmel Unified</t>
  </si>
  <si>
    <t>Chualar Union</t>
  </si>
  <si>
    <t>Graves Elementary</t>
  </si>
  <si>
    <t>Greenfield Union Elementary</t>
  </si>
  <si>
    <t>King City Union</t>
  </si>
  <si>
    <t>Lagunita Elementary</t>
  </si>
  <si>
    <t>Mission Union Elementary</t>
  </si>
  <si>
    <t>Monterey Peninsula Unified</t>
  </si>
  <si>
    <t>6118962</t>
  </si>
  <si>
    <t>0429</t>
  </si>
  <si>
    <t>International School of Monterey</t>
  </si>
  <si>
    <t>Pacific Grove Unified</t>
  </si>
  <si>
    <t>Salinas City Elementary</t>
  </si>
  <si>
    <t>San Antonio Union Elementary</t>
  </si>
  <si>
    <t>San Ardo Union Elementary</t>
  </si>
  <si>
    <t>San Lucas Union Elementary</t>
  </si>
  <si>
    <t>Santa Rita Union Elementary</t>
  </si>
  <si>
    <t>Spreckels Union Elementary</t>
  </si>
  <si>
    <t>Washington Union Elementary</t>
  </si>
  <si>
    <t>North Monterey County Unified</t>
  </si>
  <si>
    <t>Big Sur Unified</t>
  </si>
  <si>
    <t>Soledad Unified</t>
  </si>
  <si>
    <t>Gonzales Unified</t>
  </si>
  <si>
    <t>Calistoga Joint Unified</t>
  </si>
  <si>
    <t>Howell Mountain Elementary</t>
  </si>
  <si>
    <t>Napa Valley Unified</t>
  </si>
  <si>
    <t>0108605</t>
  </si>
  <si>
    <t>0679</t>
  </si>
  <si>
    <t>Stone Bridge</t>
  </si>
  <si>
    <t>Pope Valley Union Elementary</t>
  </si>
  <si>
    <t>Saint Helena Unified</t>
  </si>
  <si>
    <t>0114322</t>
  </si>
  <si>
    <t>0870</t>
  </si>
  <si>
    <t>Yuba River Charter</t>
  </si>
  <si>
    <t>0114330</t>
  </si>
  <si>
    <t>0869</t>
  </si>
  <si>
    <t>Nevada City School of the Arts</t>
  </si>
  <si>
    <t>Chicago Park Elementary</t>
  </si>
  <si>
    <t>0125013</t>
  </si>
  <si>
    <t>1339</t>
  </si>
  <si>
    <t>Chicago Park Community Charter</t>
  </si>
  <si>
    <t>Clear Creek Elementary</t>
  </si>
  <si>
    <t>Grass Valley Elementary</t>
  </si>
  <si>
    <t>6111140</t>
  </si>
  <si>
    <t>0022</t>
  </si>
  <si>
    <t>Grass Valley Charter</t>
  </si>
  <si>
    <t>Nevada City Elementary</t>
  </si>
  <si>
    <t>Pleasant Ridge Union Elementary</t>
  </si>
  <si>
    <t>Union Hill Elementary</t>
  </si>
  <si>
    <t>6027197</t>
  </si>
  <si>
    <t>1576</t>
  </si>
  <si>
    <t>Twin Ridges Elementary</t>
  </si>
  <si>
    <t>Penn Valley Union Elementary</t>
  </si>
  <si>
    <t>0132613</t>
  </si>
  <si>
    <t>1752</t>
  </si>
  <si>
    <t>Vista Heritage Global Academy</t>
  </si>
  <si>
    <t>0133785</t>
  </si>
  <si>
    <t>1784</t>
  </si>
  <si>
    <t>Oxford Preparatory Academy - Saddleback Valley</t>
  </si>
  <si>
    <t>0134056</t>
  </si>
  <si>
    <t>1799</t>
  </si>
  <si>
    <t>Orange County Academy of Sciences and Arts</t>
  </si>
  <si>
    <t>0134288</t>
  </si>
  <si>
    <t>1808</t>
  </si>
  <si>
    <t>0134940</t>
  </si>
  <si>
    <t>1831</t>
  </si>
  <si>
    <t>Citrus Springs Charter</t>
  </si>
  <si>
    <t>0137000</t>
  </si>
  <si>
    <t>1930</t>
  </si>
  <si>
    <t>Vista Condor Global Academy</t>
  </si>
  <si>
    <t>0137976</t>
  </si>
  <si>
    <t>1987</t>
  </si>
  <si>
    <t>Tomorrow's Leadership Collaborative (TLC) Charter</t>
  </si>
  <si>
    <t>0139352</t>
  </si>
  <si>
    <t>2047</t>
  </si>
  <si>
    <t>Sycamore Creek Community Charter</t>
  </si>
  <si>
    <t>0139469</t>
  </si>
  <si>
    <t>2048</t>
  </si>
  <si>
    <t>International School for Science and Culture</t>
  </si>
  <si>
    <t>Anaheim Elementary</t>
  </si>
  <si>
    <t>0131417</t>
  </si>
  <si>
    <t>1701</t>
  </si>
  <si>
    <t>6027379</t>
  </si>
  <si>
    <t>1932</t>
  </si>
  <si>
    <t>Brea-Olinda Unified</t>
  </si>
  <si>
    <t>Buena Park Elementary</t>
  </si>
  <si>
    <t>Capistrano Unified</t>
  </si>
  <si>
    <t>0106765</t>
  </si>
  <si>
    <t>0664</t>
  </si>
  <si>
    <t>California Connections Academy Southern California</t>
  </si>
  <si>
    <t>0123729</t>
  </si>
  <si>
    <t>1274</t>
  </si>
  <si>
    <t>Community Roots Academy</t>
  </si>
  <si>
    <t>0124743</t>
  </si>
  <si>
    <t>1324</t>
  </si>
  <si>
    <t>Oxford Preparatory Academy - South Orange County</t>
  </si>
  <si>
    <t>6117758</t>
  </si>
  <si>
    <t>0294</t>
  </si>
  <si>
    <t>Journey</t>
  </si>
  <si>
    <t>Centralia Elementary</t>
  </si>
  <si>
    <t>Cypress Elementary</t>
  </si>
  <si>
    <t>Fountain Valley Elementary</t>
  </si>
  <si>
    <t>Fullerton Elementary</t>
  </si>
  <si>
    <t>Garden Grove Unified</t>
  </si>
  <si>
    <t>Huntington Beach City Elementary</t>
  </si>
  <si>
    <t>0134221</t>
  </si>
  <si>
    <t>1812</t>
  </si>
  <si>
    <t>Kinetic Academy</t>
  </si>
  <si>
    <t>Laguna Beach Unified</t>
  </si>
  <si>
    <t>La Habra City Elementary</t>
  </si>
  <si>
    <t>Magnolia Elementary</t>
  </si>
  <si>
    <t>Newport-Mesa Unified</t>
  </si>
  <si>
    <t>Ocean View</t>
  </si>
  <si>
    <t>Orange Unified</t>
  </si>
  <si>
    <t>Placentia-Yorba Linda Unified</t>
  </si>
  <si>
    <t>Santa Ana Unified</t>
  </si>
  <si>
    <t>0101626</t>
  </si>
  <si>
    <t>0578</t>
  </si>
  <si>
    <t>Edward B. Cole Academy</t>
  </si>
  <si>
    <t>0109066</t>
  </si>
  <si>
    <t>0701</t>
  </si>
  <si>
    <t>Orange County Educational Arts Academy</t>
  </si>
  <si>
    <t>0135897</t>
  </si>
  <si>
    <t>1765</t>
  </si>
  <si>
    <t>Advanced Learning Academy</t>
  </si>
  <si>
    <t>6119127</t>
  </si>
  <si>
    <t>0365</t>
  </si>
  <si>
    <t>El Sol Santa Ana Science and Arts Academy</t>
  </si>
  <si>
    <t>Savanna Elementary</t>
  </si>
  <si>
    <t>Westminster</t>
  </si>
  <si>
    <t>Saddleback Valley Unified</t>
  </si>
  <si>
    <t>Tustin Unified</t>
  </si>
  <si>
    <t>Irvine Unified</t>
  </si>
  <si>
    <t>Los Alamitos Unified</t>
  </si>
  <si>
    <t>0130765</t>
  </si>
  <si>
    <t>1686</t>
  </si>
  <si>
    <t>Magnolia Science Academy - Santa Ana</t>
  </si>
  <si>
    <t>Ackerman Charter</t>
  </si>
  <si>
    <t>Alta-Dutch Flat Union Elementary</t>
  </si>
  <si>
    <t>Auburn Union Elementary</t>
  </si>
  <si>
    <t>0126664</t>
  </si>
  <si>
    <t>1429</t>
  </si>
  <si>
    <t>Alta Vista Community Charter</t>
  </si>
  <si>
    <t>Colfax Elementary</t>
  </si>
  <si>
    <t>Dry Creek Joint Elementary</t>
  </si>
  <si>
    <t>Eureka Union</t>
  </si>
  <si>
    <t>Foresthill Union Elementary</t>
  </si>
  <si>
    <t>Loomis Union Elementary</t>
  </si>
  <si>
    <t>0117150</t>
  </si>
  <si>
    <t>0979</t>
  </si>
  <si>
    <t>Loomis Basin Charter</t>
  </si>
  <si>
    <t>Newcastle Elementary</t>
  </si>
  <si>
    <t>0109827</t>
  </si>
  <si>
    <t>0727</t>
  </si>
  <si>
    <t>Newcastle Charter</t>
  </si>
  <si>
    <t>0127928</t>
  </si>
  <si>
    <t>1528</t>
  </si>
  <si>
    <t>Rocklin Academy Gateway</t>
  </si>
  <si>
    <t>Placer Hills Union Elementary</t>
  </si>
  <si>
    <t>Roseville City Elementary</t>
  </si>
  <si>
    <t>0121418</t>
  </si>
  <si>
    <t>2061</t>
  </si>
  <si>
    <t>John Adams Academy - Roseville</t>
  </si>
  <si>
    <t>Tahoe-Truckee Unified</t>
  </si>
  <si>
    <t>0121624</t>
  </si>
  <si>
    <t>1180</t>
  </si>
  <si>
    <t>Sierra Expeditionary Learning</t>
  </si>
  <si>
    <t>Western Placer Unified</t>
  </si>
  <si>
    <t>0135871</t>
  </si>
  <si>
    <t>1715</t>
  </si>
  <si>
    <t>John Adams Academy - Lincoln</t>
  </si>
  <si>
    <t>3130168</t>
  </si>
  <si>
    <t>0015</t>
  </si>
  <si>
    <t>Horizon Charter</t>
  </si>
  <si>
    <t>Rocklin Unified</t>
  </si>
  <si>
    <t>0117879</t>
  </si>
  <si>
    <t>1042</t>
  </si>
  <si>
    <t>Maria Montessori Charter Academy</t>
  </si>
  <si>
    <t>6118392</t>
  </si>
  <si>
    <t>0308</t>
  </si>
  <si>
    <t>Rocklin Academy</t>
  </si>
  <si>
    <t>Plumas Unified</t>
  </si>
  <si>
    <t>0110833</t>
  </si>
  <si>
    <t>0753</t>
  </si>
  <si>
    <t>River Springs Charter</t>
  </si>
  <si>
    <t>0125385</t>
  </si>
  <si>
    <t>1369</t>
  </si>
  <si>
    <t>Imagine Schools, Riverside County</t>
  </si>
  <si>
    <t>0136168</t>
  </si>
  <si>
    <t>1873</t>
  </si>
  <si>
    <t>Temecula International Academy</t>
  </si>
  <si>
    <t>0137851</t>
  </si>
  <si>
    <t>1988</t>
  </si>
  <si>
    <t>Julia Lee Performing Arts Academy</t>
  </si>
  <si>
    <t>0138024</t>
  </si>
  <si>
    <t>1974</t>
  </si>
  <si>
    <t>0139428</t>
  </si>
  <si>
    <t>2058</t>
  </si>
  <si>
    <t>Garvey/Allen Visual &amp; Performing Arts Academy for STEM</t>
  </si>
  <si>
    <t>Alvord Unified</t>
  </si>
  <si>
    <t>Banning Unified</t>
  </si>
  <si>
    <t>Beaumont Unified</t>
  </si>
  <si>
    <t>0127142</t>
  </si>
  <si>
    <t>1493</t>
  </si>
  <si>
    <t>Highland Academy</t>
  </si>
  <si>
    <t>Corona-Norco Unified</t>
  </si>
  <si>
    <t>Desert Center Unified</t>
  </si>
  <si>
    <t>Desert Sands Unified</t>
  </si>
  <si>
    <t>6031959</t>
  </si>
  <si>
    <t>0052</t>
  </si>
  <si>
    <t>George Washington Charter</t>
  </si>
  <si>
    <t>6031991</t>
  </si>
  <si>
    <t>0974</t>
  </si>
  <si>
    <t>Palm Desert Charter Middle</t>
  </si>
  <si>
    <t>Hemet Unified</t>
  </si>
  <si>
    <t>0120675</t>
  </si>
  <si>
    <t>1144</t>
  </si>
  <si>
    <t>Western Center Academy</t>
  </si>
  <si>
    <t>Jurupa Unified</t>
  </si>
  <si>
    <t>Menifee Union Elementary</t>
  </si>
  <si>
    <t>0109843</t>
  </si>
  <si>
    <t>0730</t>
  </si>
  <si>
    <t>Santa Rosa Academy</t>
  </si>
  <si>
    <t>Moreno Valley Unified</t>
  </si>
  <si>
    <t>Nuview Union</t>
  </si>
  <si>
    <t>Palm Springs Unified</t>
  </si>
  <si>
    <t>6032411</t>
  </si>
  <si>
    <t>1173</t>
  </si>
  <si>
    <t>Cielo Vista Charter</t>
  </si>
  <si>
    <t>Palo Verde Unified</t>
  </si>
  <si>
    <t>Perris Elementary</t>
  </si>
  <si>
    <t>6105571</t>
  </si>
  <si>
    <t>1294</t>
  </si>
  <si>
    <t>Innovative Horizons Charter</t>
  </si>
  <si>
    <t>0101170</t>
  </si>
  <si>
    <t>0529</t>
  </si>
  <si>
    <t>California Military Institute</t>
  </si>
  <si>
    <t>Riverside Unified</t>
  </si>
  <si>
    <t>0126128</t>
  </si>
  <si>
    <t>1409</t>
  </si>
  <si>
    <t>REACH Leadership STEAM Academy</t>
  </si>
  <si>
    <t>Romoland Elementary</t>
  </si>
  <si>
    <t>San Jacinto Unified</t>
  </si>
  <si>
    <t>6114748</t>
  </si>
  <si>
    <t>0129</t>
  </si>
  <si>
    <t>San Jacinto Valley Academy</t>
  </si>
  <si>
    <t>Coachella Valley Unified</t>
  </si>
  <si>
    <t>Lake Elsinore Unified</t>
  </si>
  <si>
    <t>0120204</t>
  </si>
  <si>
    <t>1118</t>
  </si>
  <si>
    <t>Sycamore Academy of Science and Cultural Arts</t>
  </si>
  <si>
    <t>Temecula Valley Unified</t>
  </si>
  <si>
    <t>3330917</t>
  </si>
  <si>
    <t>0284</t>
  </si>
  <si>
    <t>Temecula Preparatory</t>
  </si>
  <si>
    <t>6112551</t>
  </si>
  <si>
    <t>0065</t>
  </si>
  <si>
    <t>Temecula Valley Charter</t>
  </si>
  <si>
    <t>Murrieta Valley Unified</t>
  </si>
  <si>
    <t>Val Verde Unified</t>
  </si>
  <si>
    <t>0136275</t>
  </si>
  <si>
    <t>1313</t>
  </si>
  <si>
    <t>Fortune</t>
  </si>
  <si>
    <t>Arcohe Union Elementary</t>
  </si>
  <si>
    <t>Elk Grove Unified</t>
  </si>
  <si>
    <t>0111732</t>
  </si>
  <si>
    <t>0777</t>
  </si>
  <si>
    <t>California Montessori Project - Elk Grove Campus</t>
  </si>
  <si>
    <t>Elverta Joint Elementary</t>
  </si>
  <si>
    <t>Folsom-Cordova Unified</t>
  </si>
  <si>
    <t>Galt Joint Union Elementary</t>
  </si>
  <si>
    <t>River Delta Joint Unified</t>
  </si>
  <si>
    <t>0114660</t>
  </si>
  <si>
    <t>0853</t>
  </si>
  <si>
    <t>Delta Elementary Charter</t>
  </si>
  <si>
    <t>Robla Elementary</t>
  </si>
  <si>
    <t>Sacramento City Unified</t>
  </si>
  <si>
    <t>0101048</t>
  </si>
  <si>
    <t>0491</t>
  </si>
  <si>
    <t>St. HOPE Public School 7</t>
  </si>
  <si>
    <t>0101295</t>
  </si>
  <si>
    <t>0552</t>
  </si>
  <si>
    <t>Sol Aureus College Preparatory</t>
  </si>
  <si>
    <t>0102343</t>
  </si>
  <si>
    <t>0598</t>
  </si>
  <si>
    <t>Aspire Capitol Heights Academy</t>
  </si>
  <si>
    <t>0106898</t>
  </si>
  <si>
    <t>0640</t>
  </si>
  <si>
    <t>The Language Academy of Sacramento</t>
  </si>
  <si>
    <t>0111757</t>
  </si>
  <si>
    <t>0775</t>
  </si>
  <si>
    <t>California Montessori Project - Capitol Campus</t>
  </si>
  <si>
    <t>0121665</t>
  </si>
  <si>
    <t>1186</t>
  </si>
  <si>
    <t>Yav Pem Suab Academy - Preparing for the Future Charter</t>
  </si>
  <si>
    <t>0123901</t>
  </si>
  <si>
    <t>1273</t>
  </si>
  <si>
    <t>Capitol Collegiate Academy</t>
  </si>
  <si>
    <t>0131136</t>
  </si>
  <si>
    <t>1690</t>
  </si>
  <si>
    <t>New Joseph Bonnheim (NJB) Community Charter</t>
  </si>
  <si>
    <t>0135343</t>
  </si>
  <si>
    <t>1848</t>
  </si>
  <si>
    <t>Growth Public</t>
  </si>
  <si>
    <t>6033799</t>
  </si>
  <si>
    <t>0018</t>
  </si>
  <si>
    <t>Bowling Green Elementary</t>
  </si>
  <si>
    <t>San Juan Unified</t>
  </si>
  <si>
    <t>0112169</t>
  </si>
  <si>
    <t>0776</t>
  </si>
  <si>
    <t>California Montessori Project-San Juan Campuses</t>
  </si>
  <si>
    <t>0114983</t>
  </si>
  <si>
    <t>0946</t>
  </si>
  <si>
    <t>Golden Valley River</t>
  </si>
  <si>
    <t>0120469</t>
  </si>
  <si>
    <t>1554</t>
  </si>
  <si>
    <t>Aspire Alexander Twilight College Preparatory Academy</t>
  </si>
  <si>
    <t>0121467</t>
  </si>
  <si>
    <t>1555</t>
  </si>
  <si>
    <t>Aspire Alexander Twilight Secondary Academy</t>
  </si>
  <si>
    <t>0128124</t>
  </si>
  <si>
    <t>1563</t>
  </si>
  <si>
    <t>Gateway International</t>
  </si>
  <si>
    <t>0132399</t>
  </si>
  <si>
    <t>1728</t>
  </si>
  <si>
    <t>Golden Valley Orchard</t>
  </si>
  <si>
    <t>Center Joint Unified</t>
  </si>
  <si>
    <t>Natomas Unified</t>
  </si>
  <si>
    <t>0108860</t>
  </si>
  <si>
    <t>0711</t>
  </si>
  <si>
    <t>Westlake Charter</t>
  </si>
  <si>
    <t>0120113</t>
  </si>
  <si>
    <t>1106</t>
  </si>
  <si>
    <t>Natomas Pacific Pathways Prep Middle</t>
  </si>
  <si>
    <t>0126060</t>
  </si>
  <si>
    <t>1405</t>
  </si>
  <si>
    <t>Leroy Greene Academy</t>
  </si>
  <si>
    <t>0134049</t>
  </si>
  <si>
    <t>1803</t>
  </si>
  <si>
    <t>Natomas Pacific Pathways Prep Elementary</t>
  </si>
  <si>
    <t>3430659</t>
  </si>
  <si>
    <t>0019</t>
  </si>
  <si>
    <t>Natomas Charter</t>
  </si>
  <si>
    <t>Twin Rivers Unified</t>
  </si>
  <si>
    <t>0101766</t>
  </si>
  <si>
    <t>0561</t>
  </si>
  <si>
    <t>Community Outreach Academy</t>
  </si>
  <si>
    <t>0108795</t>
  </si>
  <si>
    <t>0686</t>
  </si>
  <si>
    <t>Creative Connections Arts Academy</t>
  </si>
  <si>
    <t>0113878</t>
  </si>
  <si>
    <t>0862</t>
  </si>
  <si>
    <t>Higher Learning Academy</t>
  </si>
  <si>
    <t>6033336</t>
  </si>
  <si>
    <t>0796</t>
  </si>
  <si>
    <t>Smythe Academy of Arts and Sciences</t>
  </si>
  <si>
    <t>Bitterwater-Tully Elementary</t>
  </si>
  <si>
    <t>Cienega Union Elementary</t>
  </si>
  <si>
    <t>Hollister</t>
  </si>
  <si>
    <t>0127688</t>
  </si>
  <si>
    <t>1507</t>
  </si>
  <si>
    <t>Hollister Prep</t>
  </si>
  <si>
    <t>Jefferson Elementary</t>
  </si>
  <si>
    <t>North County Joint Union Elementary</t>
  </si>
  <si>
    <t>Panoche Elementary</t>
  </si>
  <si>
    <t>Southside Elementary</t>
  </si>
  <si>
    <t>Tres Pinos Union Elementary</t>
  </si>
  <si>
    <t>Willow Grove Union Elementary</t>
  </si>
  <si>
    <t>Aromas - San Juan Unified</t>
  </si>
  <si>
    <t>0115808</t>
  </si>
  <si>
    <t>0903</t>
  </si>
  <si>
    <t>Norton Science and Language Academy</t>
  </si>
  <si>
    <t>0139147</t>
  </si>
  <si>
    <t>2036</t>
  </si>
  <si>
    <t>Sycamore Academy of Science and Cultural Arts - Chino Valley</t>
  </si>
  <si>
    <t>6111918</t>
  </si>
  <si>
    <t>1522</t>
  </si>
  <si>
    <t>Desert Trails Preparatory Academy</t>
  </si>
  <si>
    <t>Adelanto Elementary</t>
  </si>
  <si>
    <t>Alta Loma Elementary</t>
  </si>
  <si>
    <t>Barstow Unified</t>
  </si>
  <si>
    <t>Bear Valley Unified</t>
  </si>
  <si>
    <t>Central Elementary</t>
  </si>
  <si>
    <t>Chino Valley Unified</t>
  </si>
  <si>
    <t>0137547</t>
  </si>
  <si>
    <t>1945</t>
  </si>
  <si>
    <t>Allegiance STEAM Academy - Thrive</t>
  </si>
  <si>
    <t>Colton Joint Unified</t>
  </si>
  <si>
    <t>Cucamonga Elementary</t>
  </si>
  <si>
    <t>Etiwanda Elementary</t>
  </si>
  <si>
    <t>Fontana Unified</t>
  </si>
  <si>
    <t>Helendale Elementary</t>
  </si>
  <si>
    <t>Morongo Unified</t>
  </si>
  <si>
    <t>Mt. Baldy Joint Elementary</t>
  </si>
  <si>
    <t>Needles Unified</t>
  </si>
  <si>
    <t>Ontario-Montclair</t>
  </si>
  <si>
    <t>Oro Grande</t>
  </si>
  <si>
    <t>0113928</t>
  </si>
  <si>
    <t>0855</t>
  </si>
  <si>
    <t>Riverside Preparatory</t>
  </si>
  <si>
    <t>Redlands Unified</t>
  </si>
  <si>
    <t>Rialto Unified</t>
  </si>
  <si>
    <t>Rim of the World Unified</t>
  </si>
  <si>
    <t>San Bernardino City Unified</t>
  </si>
  <si>
    <t>0107730</t>
  </si>
  <si>
    <t>0677</t>
  </si>
  <si>
    <t>ASA Charter</t>
  </si>
  <si>
    <t>0109850</t>
  </si>
  <si>
    <t>0731</t>
  </si>
  <si>
    <t>Public Safety Academy</t>
  </si>
  <si>
    <t>0117192</t>
  </si>
  <si>
    <t>0982</t>
  </si>
  <si>
    <t>SOAR Charter Academy</t>
  </si>
  <si>
    <t>0120006</t>
  </si>
  <si>
    <t>1089</t>
  </si>
  <si>
    <t>New Vision Middle</t>
  </si>
  <si>
    <t>0121343</t>
  </si>
  <si>
    <t>1153</t>
  </si>
  <si>
    <t>0122317</t>
  </si>
  <si>
    <t>1155</t>
  </si>
  <si>
    <t>Hardy Brown College Prep</t>
  </si>
  <si>
    <t>0126714</t>
  </si>
  <si>
    <t>1438</t>
  </si>
  <si>
    <t>Woodward Leadership Academy</t>
  </si>
  <si>
    <t>0133892</t>
  </si>
  <si>
    <t>1795</t>
  </si>
  <si>
    <t>Ballington Academy for the Arts and Sciences, San Bernardino</t>
  </si>
  <si>
    <t>0137935</t>
  </si>
  <si>
    <t>1971</t>
  </si>
  <si>
    <t>Savant Preparatory Academy of Business</t>
  </si>
  <si>
    <t>Trona Joint Unified</t>
  </si>
  <si>
    <t>Victor Elementary</t>
  </si>
  <si>
    <t>6101927</t>
  </si>
  <si>
    <t>0309</t>
  </si>
  <si>
    <t>Sixth Street Prep</t>
  </si>
  <si>
    <t>6118350</t>
  </si>
  <si>
    <t>0296</t>
  </si>
  <si>
    <t>Mountain View Montessori Charter</t>
  </si>
  <si>
    <t>Yucaipa-Calimesa Joint Unified</t>
  </si>
  <si>
    <t>0114256</t>
  </si>
  <si>
    <t>0889</t>
  </si>
  <si>
    <t>Inland Leaders Charter</t>
  </si>
  <si>
    <t>0124032</t>
  </si>
  <si>
    <t>1291</t>
  </si>
  <si>
    <t>Competitive Edge Charter Academy (CECA)</t>
  </si>
  <si>
    <t>Baker Valley Unified</t>
  </si>
  <si>
    <t>Silver Valley Unified</t>
  </si>
  <si>
    <t>Snowline Joint Unified</t>
  </si>
  <si>
    <t>Hesperia Unified</t>
  </si>
  <si>
    <t>0112441</t>
  </si>
  <si>
    <t>0801</t>
  </si>
  <si>
    <t>0118059</t>
  </si>
  <si>
    <t>1034</t>
  </si>
  <si>
    <t>LaVerne Elementary Preparatory Academy</t>
  </si>
  <si>
    <t>Lucerne Valley Unified</t>
  </si>
  <si>
    <t>Upland Unified</t>
  </si>
  <si>
    <t>Apple Valley Unified</t>
  </si>
  <si>
    <t>3631207</t>
  </si>
  <si>
    <t>0127</t>
  </si>
  <si>
    <t>Academy for Academic Excellence</t>
  </si>
  <si>
    <t>0136085</t>
  </si>
  <si>
    <t>1883</t>
  </si>
  <si>
    <t>0138594</t>
  </si>
  <si>
    <t>2023</t>
  </si>
  <si>
    <t>6119119</t>
  </si>
  <si>
    <t>0405</t>
  </si>
  <si>
    <t>Literacy First Charter</t>
  </si>
  <si>
    <t>Alpine Union Elementary</t>
  </si>
  <si>
    <t>Borrego Springs Unified</t>
  </si>
  <si>
    <t>Cajon Valley Union</t>
  </si>
  <si>
    <t>0108563</t>
  </si>
  <si>
    <t>0683</t>
  </si>
  <si>
    <t>EJE Elementary Academy Charter</t>
  </si>
  <si>
    <t>0119255</t>
  </si>
  <si>
    <t>1063</t>
  </si>
  <si>
    <t>EJE Middle Academy</t>
  </si>
  <si>
    <t>0139394</t>
  </si>
  <si>
    <t>2054</t>
  </si>
  <si>
    <t>Kidinnu Academy</t>
  </si>
  <si>
    <t>Cardiff Elementary</t>
  </si>
  <si>
    <t>Chula Vista Elementary</t>
  </si>
  <si>
    <t>0119594</t>
  </si>
  <si>
    <t>1082</t>
  </si>
  <si>
    <t>Leonardo da Vinci Health Sciences Charter</t>
  </si>
  <si>
    <t>0124321</t>
  </si>
  <si>
    <t>1308</t>
  </si>
  <si>
    <t>Howard Gardner Community Charter</t>
  </si>
  <si>
    <t>6037956</t>
  </si>
  <si>
    <t>0121</t>
  </si>
  <si>
    <t>Feaster (Mae L.) Charter</t>
  </si>
  <si>
    <t>6037980</t>
  </si>
  <si>
    <t>0064</t>
  </si>
  <si>
    <t>Mueller Charter (Robert L.)</t>
  </si>
  <si>
    <t>6111322</t>
  </si>
  <si>
    <t>0054</t>
  </si>
  <si>
    <t>Discovery Charter</t>
  </si>
  <si>
    <t>6115778</t>
  </si>
  <si>
    <t>0135</t>
  </si>
  <si>
    <t>Chula Vista Learning Community Charter</t>
  </si>
  <si>
    <t>6116859</t>
  </si>
  <si>
    <t>0483</t>
  </si>
  <si>
    <t>Arroyo Vista Charter</t>
  </si>
  <si>
    <t>Coronado Unified</t>
  </si>
  <si>
    <t>Dehesa Elementary</t>
  </si>
  <si>
    <t>Del Mar Union Elementary</t>
  </si>
  <si>
    <t>Encinitas Union Elementary</t>
  </si>
  <si>
    <t>Escondido Union</t>
  </si>
  <si>
    <t>0101535</t>
  </si>
  <si>
    <t>0556</t>
  </si>
  <si>
    <t>Heritage K-8 Charter</t>
  </si>
  <si>
    <t>Fallbrook Union Elementary</t>
  </si>
  <si>
    <t>Jamul-Dulzura Union Elementary</t>
  </si>
  <si>
    <t>Julian Union Elementary</t>
  </si>
  <si>
    <t>6120901</t>
  </si>
  <si>
    <t>0469</t>
  </si>
  <si>
    <t>Barona Indian Charter</t>
  </si>
  <si>
    <t>La Mesa-Spring Valley</t>
  </si>
  <si>
    <t>0136408</t>
  </si>
  <si>
    <t>1901</t>
  </si>
  <si>
    <t>Lemon Grove</t>
  </si>
  <si>
    <t>Mountain Empire Unified</t>
  </si>
  <si>
    <t>National Elementary</t>
  </si>
  <si>
    <t>0101360</t>
  </si>
  <si>
    <t>0553</t>
  </si>
  <si>
    <t>Integrity Charter</t>
  </si>
  <si>
    <t>Poway Unified</t>
  </si>
  <si>
    <t>Ramona City Unified</t>
  </si>
  <si>
    <t>Rancho Santa Fe Elementary</t>
  </si>
  <si>
    <t>San Diego Unified</t>
  </si>
  <si>
    <t>0101204</t>
  </si>
  <si>
    <t>0546</t>
  </si>
  <si>
    <t>High Tech Middle</t>
  </si>
  <si>
    <t>0101345</t>
  </si>
  <si>
    <t>0550</t>
  </si>
  <si>
    <t>KIPP Adelante Preparatory Academy</t>
  </si>
  <si>
    <t>0107573</t>
  </si>
  <si>
    <t>0660</t>
  </si>
  <si>
    <t>High Tech Middle Media Arts</t>
  </si>
  <si>
    <t>0108548</t>
  </si>
  <si>
    <t>0680</t>
  </si>
  <si>
    <t>Iftin Charter</t>
  </si>
  <si>
    <t>0109033</t>
  </si>
  <si>
    <t>0704</t>
  </si>
  <si>
    <t>0109157</t>
  </si>
  <si>
    <t>0698</t>
  </si>
  <si>
    <t>Magnolia Science Academy San Diego</t>
  </si>
  <si>
    <t>0111898</t>
  </si>
  <si>
    <t>0773</t>
  </si>
  <si>
    <t>0111906</t>
  </si>
  <si>
    <t>0772</t>
  </si>
  <si>
    <t>King-Chavez Preparatory Academy</t>
  </si>
  <si>
    <t>0118083</t>
  </si>
  <si>
    <t>1024</t>
  </si>
  <si>
    <t>Innovations Academy</t>
  </si>
  <si>
    <t>0119610</t>
  </si>
  <si>
    <t>1080</t>
  </si>
  <si>
    <t>Gompers Preparatory Academy</t>
  </si>
  <si>
    <t>0121681</t>
  </si>
  <si>
    <t>1190</t>
  </si>
  <si>
    <t>0123778</t>
  </si>
  <si>
    <t>1279</t>
  </si>
  <si>
    <t>Old Town Academy K-8 Charter</t>
  </si>
  <si>
    <t>0124347</t>
  </si>
  <si>
    <t>1312</t>
  </si>
  <si>
    <t>City Heights Preparatory Charter</t>
  </si>
  <si>
    <t>0126730</t>
  </si>
  <si>
    <t>1447</t>
  </si>
  <si>
    <t>Kavod Charter</t>
  </si>
  <si>
    <t>0129387</t>
  </si>
  <si>
    <t>1634</t>
  </si>
  <si>
    <t>0129395</t>
  </si>
  <si>
    <t>1633</t>
  </si>
  <si>
    <t>0131565</t>
  </si>
  <si>
    <t>1709</t>
  </si>
  <si>
    <t>High Tech Elementary</t>
  </si>
  <si>
    <t>0135913</t>
  </si>
  <si>
    <t>1008</t>
  </si>
  <si>
    <t>Urban Discovery Academy Charter</t>
  </si>
  <si>
    <t>0136663</t>
  </si>
  <si>
    <t>1301</t>
  </si>
  <si>
    <t>America's Finest Charter</t>
  </si>
  <si>
    <t>3731189</t>
  </si>
  <si>
    <t>0169</t>
  </si>
  <si>
    <t>Preuss School UCSD</t>
  </si>
  <si>
    <t>6039457</t>
  </si>
  <si>
    <t>0033</t>
  </si>
  <si>
    <t>Darnall Charter</t>
  </si>
  <si>
    <t>6039812</t>
  </si>
  <si>
    <t>0695</t>
  </si>
  <si>
    <t>Keiller Leadership Academy</t>
  </si>
  <si>
    <t>6040018</t>
  </si>
  <si>
    <t>0046</t>
  </si>
  <si>
    <t>Harriet Tubman Village Charter</t>
  </si>
  <si>
    <t>6040190</t>
  </si>
  <si>
    <t>0705</t>
  </si>
  <si>
    <t>King-Chavez Primary Academy</t>
  </si>
  <si>
    <t>6061964</t>
  </si>
  <si>
    <t>0048</t>
  </si>
  <si>
    <t>The O'Farrell Charter</t>
  </si>
  <si>
    <t>6113211</t>
  </si>
  <si>
    <t>0095</t>
  </si>
  <si>
    <t>McGill School of Success</t>
  </si>
  <si>
    <t>6115570</t>
  </si>
  <si>
    <t>0081</t>
  </si>
  <si>
    <t>Museum</t>
  </si>
  <si>
    <t>6117279</t>
  </si>
  <si>
    <t>0264</t>
  </si>
  <si>
    <t>Holly Drive Leadership Academy</t>
  </si>
  <si>
    <t>6117683</t>
  </si>
  <si>
    <t>0278</t>
  </si>
  <si>
    <t>High Tech Elementary Explorer</t>
  </si>
  <si>
    <t>6119168</t>
  </si>
  <si>
    <t>0396</t>
  </si>
  <si>
    <t>San Diego Cooperative Charter</t>
  </si>
  <si>
    <t>6119598</t>
  </si>
  <si>
    <t>0420</t>
  </si>
  <si>
    <t>King-Chavez Academy of Excellence</t>
  </si>
  <si>
    <t>San Pasqual Union Elementary</t>
  </si>
  <si>
    <t>Santee</t>
  </si>
  <si>
    <t>San Ysidro Elementary</t>
  </si>
  <si>
    <t>Solana Beach Elementary</t>
  </si>
  <si>
    <t>South Bay Union</t>
  </si>
  <si>
    <t>6040505</t>
  </si>
  <si>
    <t>1418</t>
  </si>
  <si>
    <t>Imperial Beach Charter</t>
  </si>
  <si>
    <t>6040513</t>
  </si>
  <si>
    <t>1252</t>
  </si>
  <si>
    <t>Nestor Language Academy Charter</t>
  </si>
  <si>
    <t>Spencer Valley Elementary</t>
  </si>
  <si>
    <t>0126086</t>
  </si>
  <si>
    <t>1407</t>
  </si>
  <si>
    <t>Hawking S.T.E.A.M. Charter</t>
  </si>
  <si>
    <t>Vallecitos Elementary</t>
  </si>
  <si>
    <t>Vista Unified</t>
  </si>
  <si>
    <t>0128223</t>
  </si>
  <si>
    <t>1515</t>
  </si>
  <si>
    <t>Bella Mente Montessori Academy</t>
  </si>
  <si>
    <t>3730942</t>
  </si>
  <si>
    <t>0050</t>
  </si>
  <si>
    <t>Guajome Park Academy Charter</t>
  </si>
  <si>
    <t>Carlsbad Unified</t>
  </si>
  <si>
    <t>Oceanside Unified</t>
  </si>
  <si>
    <t>San Marcos Unified</t>
  </si>
  <si>
    <t>Warner Unified</t>
  </si>
  <si>
    <t>0122796</t>
  </si>
  <si>
    <t>1262</t>
  </si>
  <si>
    <t>All Tribes Elementary Charter</t>
  </si>
  <si>
    <t>6119275</t>
  </si>
  <si>
    <t>1057</t>
  </si>
  <si>
    <t>All Tribes Charter</t>
  </si>
  <si>
    <t>Valley Center-Pauma Unified</t>
  </si>
  <si>
    <t>0756</t>
  </si>
  <si>
    <t>0119271</t>
  </si>
  <si>
    <t>High Tech Middle North County</t>
  </si>
  <si>
    <t>0123042</t>
  </si>
  <si>
    <t>High Tech Middle Chula Vista</t>
  </si>
  <si>
    <t>0123059</t>
  </si>
  <si>
    <t>High Tech Elementary Chula Vista</t>
  </si>
  <si>
    <t>0127605</t>
  </si>
  <si>
    <t>High Tech Elementary North County</t>
  </si>
  <si>
    <t>0138768</t>
  </si>
  <si>
    <t>High Tech Middle Mesa</t>
  </si>
  <si>
    <t>0138776</t>
  </si>
  <si>
    <t>High Tech Elementary Mesa</t>
  </si>
  <si>
    <t>Bonsall Unified</t>
  </si>
  <si>
    <t>6113468</t>
  </si>
  <si>
    <t>0104</t>
  </si>
  <si>
    <t>Vivian Banks Charter</t>
  </si>
  <si>
    <t>0137323</t>
  </si>
  <si>
    <t>1968</t>
  </si>
  <si>
    <t>Vista Springs Charter</t>
  </si>
  <si>
    <t>0137356</t>
  </si>
  <si>
    <t>1967</t>
  </si>
  <si>
    <t>0138099</t>
  </si>
  <si>
    <t>1966</t>
  </si>
  <si>
    <t>Baypoint Preparatory Academy - San Diego</t>
  </si>
  <si>
    <t>San Francisco Unified</t>
  </si>
  <si>
    <t>0101337</t>
  </si>
  <si>
    <t>0549</t>
  </si>
  <si>
    <t>KIPP Bayview Academy</t>
  </si>
  <si>
    <t>0101352</t>
  </si>
  <si>
    <t>0551</t>
  </si>
  <si>
    <t>KIPP San Francisco Bay Academy</t>
  </si>
  <si>
    <t>0123265</t>
  </si>
  <si>
    <t>1267</t>
  </si>
  <si>
    <t>Gateway Middle</t>
  </si>
  <si>
    <t>0123505</t>
  </si>
  <si>
    <t>1270</t>
  </si>
  <si>
    <t>Mission Preparatory</t>
  </si>
  <si>
    <t>6040935</t>
  </si>
  <si>
    <t>0158</t>
  </si>
  <si>
    <t>Thomas Edison Charter Academy</t>
  </si>
  <si>
    <t>6112601</t>
  </si>
  <si>
    <t>0040</t>
  </si>
  <si>
    <t>Creative Arts Charter</t>
  </si>
  <si>
    <t>0132183</t>
  </si>
  <si>
    <t>1742</t>
  </si>
  <si>
    <t>The New School of San Francisco</t>
  </si>
  <si>
    <t>0137307</t>
  </si>
  <si>
    <t>1954</t>
  </si>
  <si>
    <t>KIPP Bayview Elementary School</t>
  </si>
  <si>
    <t>0127134</t>
  </si>
  <si>
    <t>1775</t>
  </si>
  <si>
    <t>0131789</t>
  </si>
  <si>
    <t>1725</t>
  </si>
  <si>
    <t>NextGeneration STEAM Academy</t>
  </si>
  <si>
    <t>Escalon Unified</t>
  </si>
  <si>
    <t>0126011</t>
  </si>
  <si>
    <t>1416</t>
  </si>
  <si>
    <t>Escalon Charter Academy</t>
  </si>
  <si>
    <t>Lincoln Unified</t>
  </si>
  <si>
    <t>0132415</t>
  </si>
  <si>
    <t>1732</t>
  </si>
  <si>
    <t>John McCandless Charter</t>
  </si>
  <si>
    <t>Linden Unified</t>
  </si>
  <si>
    <t>Lodi Unified</t>
  </si>
  <si>
    <t>0133678</t>
  </si>
  <si>
    <t>1782</t>
  </si>
  <si>
    <t>Aspire Benjamin Holt Middle</t>
  </si>
  <si>
    <t>6116594</t>
  </si>
  <si>
    <t>0178</t>
  </si>
  <si>
    <t>Aspire Vincent Shalvey Academy</t>
  </si>
  <si>
    <t>6117675</t>
  </si>
  <si>
    <t>0288</t>
  </si>
  <si>
    <t>Joe Serna Jr. Charter</t>
  </si>
  <si>
    <t>6118921</t>
  </si>
  <si>
    <t>0364</t>
  </si>
  <si>
    <t>Aspire River Oaks Charter</t>
  </si>
  <si>
    <t>Manteca Unified</t>
  </si>
  <si>
    <t>New Hope Elementary</t>
  </si>
  <si>
    <t>New Jerusalem Elementary</t>
  </si>
  <si>
    <t>0117796</t>
  </si>
  <si>
    <t>1003</t>
  </si>
  <si>
    <t>New Jerusalem</t>
  </si>
  <si>
    <t>0126755</t>
  </si>
  <si>
    <t>1448</t>
  </si>
  <si>
    <t>0132050</t>
  </si>
  <si>
    <t>1731</t>
  </si>
  <si>
    <t>6119309</t>
  </si>
  <si>
    <t>0393</t>
  </si>
  <si>
    <t>Delta Charter</t>
  </si>
  <si>
    <t>Oak View Union Elementary</t>
  </si>
  <si>
    <t>Ripon Unified</t>
  </si>
  <si>
    <t>Stockton Unified</t>
  </si>
  <si>
    <t>0108647</t>
  </si>
  <si>
    <t>0554</t>
  </si>
  <si>
    <t>Aspire Rosa Parks Academy</t>
  </si>
  <si>
    <t>0111336</t>
  </si>
  <si>
    <t>1197</t>
  </si>
  <si>
    <t>Pittman Charter</t>
  </si>
  <si>
    <t>0114876</t>
  </si>
  <si>
    <t>1553</t>
  </si>
  <si>
    <t>Aspire Port City Academy</t>
  </si>
  <si>
    <t>0117853</t>
  </si>
  <si>
    <t>1027</t>
  </si>
  <si>
    <t>Dr. Lewis Dolphin Stallworth Sr. Charter</t>
  </si>
  <si>
    <t>0118497</t>
  </si>
  <si>
    <t>1048</t>
  </si>
  <si>
    <t>Aspire Langston Hughes Academy</t>
  </si>
  <si>
    <t>0120725</t>
  </si>
  <si>
    <t>1142</t>
  </si>
  <si>
    <t>Stockton Collegiate International Elementary</t>
  </si>
  <si>
    <t>0120733</t>
  </si>
  <si>
    <t>1143</t>
  </si>
  <si>
    <t>Stockton Collegiate International Secondary</t>
  </si>
  <si>
    <t>0121541</t>
  </si>
  <si>
    <t>1552</t>
  </si>
  <si>
    <t>Aspire APEX Academy</t>
  </si>
  <si>
    <t>0124958</t>
  </si>
  <si>
    <t>1360</t>
  </si>
  <si>
    <t>TEAM Charter</t>
  </si>
  <si>
    <t>0136283</t>
  </si>
  <si>
    <t>1890</t>
  </si>
  <si>
    <t>Team Charter Academy</t>
  </si>
  <si>
    <t>6042725</t>
  </si>
  <si>
    <t>1318</t>
  </si>
  <si>
    <t>Nightingale Charter</t>
  </si>
  <si>
    <t>Tracy Joint Unified</t>
  </si>
  <si>
    <t>0102384</t>
  </si>
  <si>
    <t>0607</t>
  </si>
  <si>
    <t>Primary Charter</t>
  </si>
  <si>
    <t>6118665</t>
  </si>
  <si>
    <t>0355</t>
  </si>
  <si>
    <t>Lammersville Joint Unified</t>
  </si>
  <si>
    <t>Atascadero Unified</t>
  </si>
  <si>
    <t>Cayucos Elementary</t>
  </si>
  <si>
    <t>Lucia Mar Unified</t>
  </si>
  <si>
    <t>Pleasant Valley Joint Union Elementary</t>
  </si>
  <si>
    <t>San Luis Coastal Unified</t>
  </si>
  <si>
    <t>6043194</t>
  </si>
  <si>
    <t>0093</t>
  </si>
  <si>
    <t>Bellevue-Santa Fe Charter</t>
  </si>
  <si>
    <t>San Miguel Joint Union</t>
  </si>
  <si>
    <t>0125807</t>
  </si>
  <si>
    <t>1395</t>
  </si>
  <si>
    <t>Almond Acres Charter Academy</t>
  </si>
  <si>
    <t>Shandon Joint Unified</t>
  </si>
  <si>
    <t>Templeton Unified</t>
  </si>
  <si>
    <t>Paso Robles Joint Unified</t>
  </si>
  <si>
    <t>Coast Unified</t>
  </si>
  <si>
    <t>Bayshore Elementary</t>
  </si>
  <si>
    <t>Belmont-Redwood Shores Elementary</t>
  </si>
  <si>
    <t>Brisbane Elementary</t>
  </si>
  <si>
    <t>Burlingame Elementary</t>
  </si>
  <si>
    <t>Cabrillo Unified</t>
  </si>
  <si>
    <t>Hillsborough City Elementary</t>
  </si>
  <si>
    <t>Pacifica</t>
  </si>
  <si>
    <t>La Honda-Pescadero Unified</t>
  </si>
  <si>
    <t>Las Lomitas Elementary</t>
  </si>
  <si>
    <t>Menlo Park City Elementary</t>
  </si>
  <si>
    <t>Millbrae Elementary</t>
  </si>
  <si>
    <t>Portola Valley Elementary</t>
  </si>
  <si>
    <t>Ravenswood City Elementary</t>
  </si>
  <si>
    <t>0134197</t>
  </si>
  <si>
    <t>0125</t>
  </si>
  <si>
    <t>Aspire East Palo Alto Charter</t>
  </si>
  <si>
    <t>0135608</t>
  </si>
  <si>
    <t>1868</t>
  </si>
  <si>
    <t>KIPP Valiant Community Prep</t>
  </si>
  <si>
    <t>Redwood City Elementary</t>
  </si>
  <si>
    <t>0127282</t>
  </si>
  <si>
    <t>1498</t>
  </si>
  <si>
    <t>Connect Community Charter</t>
  </si>
  <si>
    <t>0132068</t>
  </si>
  <si>
    <t>1735</t>
  </si>
  <si>
    <t>KIPP Excelencia Community Preparatory</t>
  </si>
  <si>
    <t>0132076</t>
  </si>
  <si>
    <t>1736</t>
  </si>
  <si>
    <t>Rocketship Redwood City</t>
  </si>
  <si>
    <t>San Bruno Park Elementary</t>
  </si>
  <si>
    <t>San Carlos Elementary</t>
  </si>
  <si>
    <t>6112213</t>
  </si>
  <si>
    <t>0001</t>
  </si>
  <si>
    <t>San Carlos Charter Learning Center</t>
  </si>
  <si>
    <t>San Mateo-Foster City</t>
  </si>
  <si>
    <t>South San Francisco Unified</t>
  </si>
  <si>
    <t>Woodside Elementary</t>
  </si>
  <si>
    <t>Ballard Elementary</t>
  </si>
  <si>
    <t>Blochman Union Elementary</t>
  </si>
  <si>
    <t>Santa Maria-Bonita</t>
  </si>
  <si>
    <t>Buellton Union Elementary</t>
  </si>
  <si>
    <t>Carpinteria Unified</t>
  </si>
  <si>
    <t>Cold Spring Elementary</t>
  </si>
  <si>
    <t>College Elementary</t>
  </si>
  <si>
    <t>6118434</t>
  </si>
  <si>
    <t>0337</t>
  </si>
  <si>
    <t>Santa Ynez Valley Charter</t>
  </si>
  <si>
    <t>Goleta Union Elementary</t>
  </si>
  <si>
    <t>Guadalupe Union Elementary</t>
  </si>
  <si>
    <t>Hope Elementary</t>
  </si>
  <si>
    <t>Lompoc Unified</t>
  </si>
  <si>
    <t>0116921</t>
  </si>
  <si>
    <t>0973</t>
  </si>
  <si>
    <t>Manzanita Public Charter</t>
  </si>
  <si>
    <t>Los Olivos Elementary</t>
  </si>
  <si>
    <t>Montecito Union Elementary</t>
  </si>
  <si>
    <t>Orcutt Union Elementary</t>
  </si>
  <si>
    <t>0116434</t>
  </si>
  <si>
    <t>0967</t>
  </si>
  <si>
    <t>Orcutt Academy Charter</t>
  </si>
  <si>
    <t>Solvang Elementary</t>
  </si>
  <si>
    <t>Vista del Mar Union</t>
  </si>
  <si>
    <t>Cuyama Joint Unified</t>
  </si>
  <si>
    <t>Santa Barbara Unified</t>
  </si>
  <si>
    <t>6045918</t>
  </si>
  <si>
    <t>0021</t>
  </si>
  <si>
    <t>Peabody Charter</t>
  </si>
  <si>
    <t>6111603</t>
  </si>
  <si>
    <t>0020</t>
  </si>
  <si>
    <t>Santa Barbara Charter</t>
  </si>
  <si>
    <t>6118202</t>
  </si>
  <si>
    <t>0326</t>
  </si>
  <si>
    <t>Adelante Charter</t>
  </si>
  <si>
    <t>0106534</t>
  </si>
  <si>
    <t>0615</t>
  </si>
  <si>
    <t>Bullis Charter</t>
  </si>
  <si>
    <t>0111880</t>
  </si>
  <si>
    <t>0767</t>
  </si>
  <si>
    <t>0113704</t>
  </si>
  <si>
    <t>0850</t>
  </si>
  <si>
    <t>Rocketship Mateo Sheedy Elementary</t>
  </si>
  <si>
    <t>0116814</t>
  </si>
  <si>
    <t>0972</t>
  </si>
  <si>
    <t>ACE Empower Academy</t>
  </si>
  <si>
    <t>0119024</t>
  </si>
  <si>
    <t>1061</t>
  </si>
  <si>
    <t>Rocketship Si Se Puede Academy</t>
  </si>
  <si>
    <t>0120642</t>
  </si>
  <si>
    <t>1127</t>
  </si>
  <si>
    <t>Rocketship Los Suenos Academy</t>
  </si>
  <si>
    <t>0123257</t>
  </si>
  <si>
    <t>1268</t>
  </si>
  <si>
    <t>Downtown College Prep - Alum Rock</t>
  </si>
  <si>
    <t>0123281</t>
  </si>
  <si>
    <t>1193</t>
  </si>
  <si>
    <t>Rocketship Discovery Prep</t>
  </si>
  <si>
    <t>0124065</t>
  </si>
  <si>
    <t>1290</t>
  </si>
  <si>
    <t>Sunrise Middle</t>
  </si>
  <si>
    <t>0125781</t>
  </si>
  <si>
    <t>1393</t>
  </si>
  <si>
    <t>Rocketship Academy Brilliant Minds</t>
  </si>
  <si>
    <t>0125799</t>
  </si>
  <si>
    <t>1394</t>
  </si>
  <si>
    <t>Rocketship Alma Academy</t>
  </si>
  <si>
    <t>0127969</t>
  </si>
  <si>
    <t>1547</t>
  </si>
  <si>
    <t>Discovery Charter II</t>
  </si>
  <si>
    <t>0129213</t>
  </si>
  <si>
    <t>1618</t>
  </si>
  <si>
    <t>Alpha: Jose Hernandez</t>
  </si>
  <si>
    <t>0131110</t>
  </si>
  <si>
    <t>1687</t>
  </si>
  <si>
    <t>Rocketship Fuerza Community Prep</t>
  </si>
  <si>
    <t>0131748</t>
  </si>
  <si>
    <t>1716</t>
  </si>
  <si>
    <t>Voices College-Bound Language Academy at Morgan Hill</t>
  </si>
  <si>
    <t>0132530</t>
  </si>
  <si>
    <t>1743</t>
  </si>
  <si>
    <t>Voices College-Bound Language Academy at Mt. Pleasant</t>
  </si>
  <si>
    <t>0133496</t>
  </si>
  <si>
    <t>1778</t>
  </si>
  <si>
    <t>Rocketship Rising Stars</t>
  </si>
  <si>
    <t>Alum Rock Union Elementary</t>
  </si>
  <si>
    <t>0106633</t>
  </si>
  <si>
    <t>0628</t>
  </si>
  <si>
    <t>KIPP Heartwood Academy</t>
  </si>
  <si>
    <t>0125526</t>
  </si>
  <si>
    <t>1375</t>
  </si>
  <si>
    <t>Alpha: Blanca Alvarado</t>
  </si>
  <si>
    <t>0129924</t>
  </si>
  <si>
    <t>1609</t>
  </si>
  <si>
    <t>KIPP Prize Preparatory Academy</t>
  </si>
  <si>
    <t>Berryessa Union Elementary</t>
  </si>
  <si>
    <t>Cambrian</t>
  </si>
  <si>
    <t>6046445</t>
  </si>
  <si>
    <t>0638</t>
  </si>
  <si>
    <t>Fammatre Elementary</t>
  </si>
  <si>
    <t>6046452</t>
  </si>
  <si>
    <t>0574</t>
  </si>
  <si>
    <t>Farnham Charter</t>
  </si>
  <si>
    <t>6046486</t>
  </si>
  <si>
    <t>0575</t>
  </si>
  <si>
    <t>Price Charter Middle</t>
  </si>
  <si>
    <t>6046494</t>
  </si>
  <si>
    <t>0497</t>
  </si>
  <si>
    <t>Sartorette Charter</t>
  </si>
  <si>
    <t>Campbell Union</t>
  </si>
  <si>
    <t>0106005</t>
  </si>
  <si>
    <t>0817</t>
  </si>
  <si>
    <t>Village</t>
  </si>
  <si>
    <t>0137273</t>
  </si>
  <si>
    <t>1969</t>
  </si>
  <si>
    <t>Campbell School of Innovation</t>
  </si>
  <si>
    <t>6046510</t>
  </si>
  <si>
    <t>0993</t>
  </si>
  <si>
    <t>Blackford Elementary</t>
  </si>
  <si>
    <t>6046536</t>
  </si>
  <si>
    <t>0886</t>
  </si>
  <si>
    <t>Capri Elementary</t>
  </si>
  <si>
    <t>6046544</t>
  </si>
  <si>
    <t>0866</t>
  </si>
  <si>
    <t>Castlemont Elementary</t>
  </si>
  <si>
    <t>6046577</t>
  </si>
  <si>
    <t>0997</t>
  </si>
  <si>
    <t>Forest Hill Elementary</t>
  </si>
  <si>
    <t>6046601</t>
  </si>
  <si>
    <t>0865</t>
  </si>
  <si>
    <t>Lynhaven Elementary</t>
  </si>
  <si>
    <t>6046619</t>
  </si>
  <si>
    <t>0984</t>
  </si>
  <si>
    <t>Marshall Lane Elementary</t>
  </si>
  <si>
    <t>6046627</t>
  </si>
  <si>
    <t>0899</t>
  </si>
  <si>
    <t>Monroe Middle</t>
  </si>
  <si>
    <t>6046668</t>
  </si>
  <si>
    <t>0887</t>
  </si>
  <si>
    <t>Rolling Hills Middle</t>
  </si>
  <si>
    <t>6046692</t>
  </si>
  <si>
    <t>0304</t>
  </si>
  <si>
    <t>Sherman Oaks Elementary</t>
  </si>
  <si>
    <t>Cupertino Union</t>
  </si>
  <si>
    <t>4330726</t>
  </si>
  <si>
    <t>0502</t>
  </si>
  <si>
    <t>Escuela Popular Accelerated Family Learning</t>
  </si>
  <si>
    <t>Evergreen Elementary</t>
  </si>
  <si>
    <t>Franklin-McKinley Elementary</t>
  </si>
  <si>
    <t>0113662</t>
  </si>
  <si>
    <t>0846</t>
  </si>
  <si>
    <t>Voices College-Bound Language Academy</t>
  </si>
  <si>
    <t>0121483</t>
  </si>
  <si>
    <t>1167</t>
  </si>
  <si>
    <t>Alpha: Cornerstone Academy Preparatory</t>
  </si>
  <si>
    <t>0123299</t>
  </si>
  <si>
    <t>1192</t>
  </si>
  <si>
    <t>Rocketship Mosaic Elementary</t>
  </si>
  <si>
    <t>0128108</t>
  </si>
  <si>
    <t>1526</t>
  </si>
  <si>
    <t>Rocketship Spark Academy</t>
  </si>
  <si>
    <t>0129205</t>
  </si>
  <si>
    <t>1608</t>
  </si>
  <si>
    <t>KIPP Heritage Academy</t>
  </si>
  <si>
    <t>0129247</t>
  </si>
  <si>
    <t>1545</t>
  </si>
  <si>
    <t>ACE Esperanza Middle</t>
  </si>
  <si>
    <t>Gilroy Unified</t>
  </si>
  <si>
    <t>0123760</t>
  </si>
  <si>
    <t>1278</t>
  </si>
  <si>
    <t>Gilroy Prep (a Navigator School)</t>
  </si>
  <si>
    <t>Lakeside Joint</t>
  </si>
  <si>
    <t>Loma Prieta Joint Union Elementary</t>
  </si>
  <si>
    <t>Los Altos Elementary</t>
  </si>
  <si>
    <t>Los Gatos Union Elementary</t>
  </si>
  <si>
    <t>Luther Burbank</t>
  </si>
  <si>
    <t>Moreland</t>
  </si>
  <si>
    <t>Morgan Hill Unified</t>
  </si>
  <si>
    <t>6118541</t>
  </si>
  <si>
    <t>0363</t>
  </si>
  <si>
    <t>Charter School of Morgan Hill</t>
  </si>
  <si>
    <t>Mountain View Whisman</t>
  </si>
  <si>
    <t>Mount Pleasant Elementary</t>
  </si>
  <si>
    <t>6048045</t>
  </si>
  <si>
    <t>1243</t>
  </si>
  <si>
    <t>Ida Jew Academies</t>
  </si>
  <si>
    <t>Oak Grove Elementary</t>
  </si>
  <si>
    <t>Orchard Elementary</t>
  </si>
  <si>
    <t>Palo Alto Unified</t>
  </si>
  <si>
    <t>San Jose Unified</t>
  </si>
  <si>
    <t>0129718</t>
  </si>
  <si>
    <t>1623</t>
  </si>
  <si>
    <t>Downtown College Preparatory Middle</t>
  </si>
  <si>
    <t>0131656</t>
  </si>
  <si>
    <t>1546</t>
  </si>
  <si>
    <t>ACE Inspire Academy</t>
  </si>
  <si>
    <t>Santa Clara Unified</t>
  </si>
  <si>
    <t>Saratoga Union Elementary</t>
  </si>
  <si>
    <t>Sunnyvale</t>
  </si>
  <si>
    <t>Union Elementary</t>
  </si>
  <si>
    <t>Milpitas Unified</t>
  </si>
  <si>
    <t>Bonny Doon Union Elementary</t>
  </si>
  <si>
    <t>Happy Valley Elementary</t>
  </si>
  <si>
    <t>Live Oak Elementary</t>
  </si>
  <si>
    <t>0100388</t>
  </si>
  <si>
    <t>0513</t>
  </si>
  <si>
    <t>Tierra Pacifica Charter</t>
  </si>
  <si>
    <t>Mountain Elementary</t>
  </si>
  <si>
    <t>Pacific Elementary</t>
  </si>
  <si>
    <t>Pajaro Valley Unified</t>
  </si>
  <si>
    <t>0117804</t>
  </si>
  <si>
    <t>1004</t>
  </si>
  <si>
    <t>Ceiba College Preparatory Academy</t>
  </si>
  <si>
    <t>6049720</t>
  </si>
  <si>
    <t>0041</t>
  </si>
  <si>
    <t>Linscott Charter</t>
  </si>
  <si>
    <t>6049829</t>
  </si>
  <si>
    <t>0164</t>
  </si>
  <si>
    <t>Alianza Charter</t>
  </si>
  <si>
    <t>6119077</t>
  </si>
  <si>
    <t>0373</t>
  </si>
  <si>
    <t>Watsonville Charter School of the Arts</t>
  </si>
  <si>
    <t>San Lorenzo Valley Unified</t>
  </si>
  <si>
    <t>4430179</t>
  </si>
  <si>
    <t>0025</t>
  </si>
  <si>
    <t>SLVUSD Charter</t>
  </si>
  <si>
    <t>Santa Cruz City Elementary</t>
  </si>
  <si>
    <t>Santa Cruz City High</t>
  </si>
  <si>
    <t>Soquel Union Elementary</t>
  </si>
  <si>
    <t>Scotts Valley Unified</t>
  </si>
  <si>
    <t>0138909</t>
  </si>
  <si>
    <t>2032</t>
  </si>
  <si>
    <t>Watsonville Prep</t>
  </si>
  <si>
    <t>0111674</t>
  </si>
  <si>
    <t>0778</t>
  </si>
  <si>
    <t>Chrysalis Charter</t>
  </si>
  <si>
    <t>0132944</t>
  </si>
  <si>
    <t>1770</t>
  </si>
  <si>
    <t>Redding STEM Academy</t>
  </si>
  <si>
    <t>Bella Vista Elementary</t>
  </si>
  <si>
    <t>Black Butte Union Elementary</t>
  </si>
  <si>
    <t>Cascade Union Elementary</t>
  </si>
  <si>
    <t>0135624</t>
  </si>
  <si>
    <t>1869</t>
  </si>
  <si>
    <t>Tree of Life International Charter School</t>
  </si>
  <si>
    <t>Castle Rock Union Elementary</t>
  </si>
  <si>
    <t>Columbia Elementary</t>
  </si>
  <si>
    <t>0134122</t>
  </si>
  <si>
    <t>1793</t>
  </si>
  <si>
    <t>Redding School of the Arts</t>
  </si>
  <si>
    <t>Cottonwood Union Elementary</t>
  </si>
  <si>
    <t>Enterprise Elementary</t>
  </si>
  <si>
    <t>Fall River Joint Unified</t>
  </si>
  <si>
    <t>French Gulch-Whiskeytown Elementary</t>
  </si>
  <si>
    <t>Grant Elementary</t>
  </si>
  <si>
    <t>Happy Valley Union Elementary</t>
  </si>
  <si>
    <t>Igo, Ono, Platina Union Elementary</t>
  </si>
  <si>
    <t>Junction Elementary</t>
  </si>
  <si>
    <t>Millville Elementary</t>
  </si>
  <si>
    <t>North Cow Creek Elementary</t>
  </si>
  <si>
    <t>Oak Run Elementary</t>
  </si>
  <si>
    <t>Pacheco Union Elementary</t>
  </si>
  <si>
    <t>Redding Elementary</t>
  </si>
  <si>
    <t>6117931</t>
  </si>
  <si>
    <t>0307</t>
  </si>
  <si>
    <t>Monarch Learning Center</t>
  </si>
  <si>
    <t>Shasta Union Elementary</t>
  </si>
  <si>
    <t>Shasta Union High</t>
  </si>
  <si>
    <t>0106013</t>
  </si>
  <si>
    <t>0612</t>
  </si>
  <si>
    <t>University Preparatory</t>
  </si>
  <si>
    <t>Whitmore Union Elementary</t>
  </si>
  <si>
    <t>Mountain Union Elementary</t>
  </si>
  <si>
    <t>Gateway Unified</t>
  </si>
  <si>
    <t>0113407</t>
  </si>
  <si>
    <t>0849</t>
  </si>
  <si>
    <t>Rocky Point Charter</t>
  </si>
  <si>
    <t>Sierra-Plumas Joint Unified</t>
  </si>
  <si>
    <t>Big Springs Union Elementary</t>
  </si>
  <si>
    <t>Bogus Elementary</t>
  </si>
  <si>
    <t>Butteville Union Elementary</t>
  </si>
  <si>
    <t>Delphic Elementary</t>
  </si>
  <si>
    <t>Dunsmuir Elementary</t>
  </si>
  <si>
    <t>Gazelle Union Elementary</t>
  </si>
  <si>
    <t>Grenada Elementary</t>
  </si>
  <si>
    <t>Happy Camp Union Elementary</t>
  </si>
  <si>
    <t>Hornbrook Elementary</t>
  </si>
  <si>
    <t>Klamath River Union Elementary</t>
  </si>
  <si>
    <t>Little Shasta Elementary</t>
  </si>
  <si>
    <t>McCloud Union Elementary</t>
  </si>
  <si>
    <t>Montague Elementary</t>
  </si>
  <si>
    <t>Mt. Shasta Union Elementary</t>
  </si>
  <si>
    <t>Seiad Elementary</t>
  </si>
  <si>
    <t>Weed Union Elementary</t>
  </si>
  <si>
    <t>Willow Creek Elementary</t>
  </si>
  <si>
    <t>Yreka Union Elementary</t>
  </si>
  <si>
    <t>Butte Valley Unified</t>
  </si>
  <si>
    <t>Scott Valley Unified</t>
  </si>
  <si>
    <t>0139030</t>
  </si>
  <si>
    <t>2034</t>
  </si>
  <si>
    <t>Elite Public</t>
  </si>
  <si>
    <t>Benicia Unified</t>
  </si>
  <si>
    <t>Dixon Unified</t>
  </si>
  <si>
    <t>0122267</t>
  </si>
  <si>
    <t>1210</t>
  </si>
  <si>
    <t>Dixon Montessori Charter</t>
  </si>
  <si>
    <t>Fairfield-Suisun Unified</t>
  </si>
  <si>
    <t>Travis Unified</t>
  </si>
  <si>
    <t>Vacaville Unified</t>
  </si>
  <si>
    <t>0129494</t>
  </si>
  <si>
    <t>1635</t>
  </si>
  <si>
    <t>6051338</t>
  </si>
  <si>
    <t>0913</t>
  </si>
  <si>
    <t>Fairmont Charter Elementary</t>
  </si>
  <si>
    <t>Vallejo City Unified</t>
  </si>
  <si>
    <t>0115469</t>
  </si>
  <si>
    <t>0940</t>
  </si>
  <si>
    <t>Vallejo Charter</t>
  </si>
  <si>
    <t>0134262</t>
  </si>
  <si>
    <t>1779</t>
  </si>
  <si>
    <t>Caliber: ChangeMakers Academy</t>
  </si>
  <si>
    <t>0137380</t>
  </si>
  <si>
    <t>1912</t>
  </si>
  <si>
    <t>MIT Griffin Academy Middle</t>
  </si>
  <si>
    <t>6116255</t>
  </si>
  <si>
    <t>0181</t>
  </si>
  <si>
    <t>Mare Island Technology Academy</t>
  </si>
  <si>
    <t>Alexander Valley Union Elementary</t>
  </si>
  <si>
    <t>West Sonoma County Union High</t>
  </si>
  <si>
    <t>Bellevue Union</t>
  </si>
  <si>
    <t>Bennett Valley Union Elementary</t>
  </si>
  <si>
    <t>Cinnabar Elementary</t>
  </si>
  <si>
    <t>6051635</t>
  </si>
  <si>
    <t>1310</t>
  </si>
  <si>
    <t>Cinnabar Charter</t>
  </si>
  <si>
    <t>Cloverdale Unified</t>
  </si>
  <si>
    <t>Dunham Elementary</t>
  </si>
  <si>
    <t>0122440</t>
  </si>
  <si>
    <t>1194</t>
  </si>
  <si>
    <t>Dunham Charter</t>
  </si>
  <si>
    <t>Forestville Union Elementary</t>
  </si>
  <si>
    <t>0112987</t>
  </si>
  <si>
    <t>0842</t>
  </si>
  <si>
    <t>Forestville Academy</t>
  </si>
  <si>
    <t>Fort Ross Elementary</t>
  </si>
  <si>
    <t>Geyserville Unified</t>
  </si>
  <si>
    <t>Gravenstein Union Elementary</t>
  </si>
  <si>
    <t>6051742</t>
  </si>
  <si>
    <t>1445</t>
  </si>
  <si>
    <t>Gravenstein Elementary</t>
  </si>
  <si>
    <t>6051759</t>
  </si>
  <si>
    <t>1444</t>
  </si>
  <si>
    <t>Hillcrest Middle</t>
  </si>
  <si>
    <t>Guerneville Elementary</t>
  </si>
  <si>
    <t>6051767</t>
  </si>
  <si>
    <t>1978</t>
  </si>
  <si>
    <t>Harmony Union Elementary</t>
  </si>
  <si>
    <t>6110639</t>
  </si>
  <si>
    <t>0941</t>
  </si>
  <si>
    <t>Salmon Creek School - A Charter</t>
  </si>
  <si>
    <t>Horicon Elementary</t>
  </si>
  <si>
    <t>Kenwood</t>
  </si>
  <si>
    <t>Liberty Elementary</t>
  </si>
  <si>
    <t>6051833</t>
  </si>
  <si>
    <t>1260</t>
  </si>
  <si>
    <t>Mark West Union Elementary</t>
  </si>
  <si>
    <t>6051858</t>
  </si>
  <si>
    <t>1417</t>
  </si>
  <si>
    <t>San Miguel Elementary</t>
  </si>
  <si>
    <t>6111066</t>
  </si>
  <si>
    <t>1422</t>
  </si>
  <si>
    <t>John B. Riebli Elementary</t>
  </si>
  <si>
    <t>Monte Rio Union Elementary</t>
  </si>
  <si>
    <t>Montgomery Elementary</t>
  </si>
  <si>
    <t>Oak Grove Union Elementary</t>
  </si>
  <si>
    <t>6051890</t>
  </si>
  <si>
    <t>0655</t>
  </si>
  <si>
    <t>Oak Grove Elementary/Willowside Middle</t>
  </si>
  <si>
    <t>Old Adobe Union</t>
  </si>
  <si>
    <t>0119750</t>
  </si>
  <si>
    <t>1086</t>
  </si>
  <si>
    <t>River Montessori Elementary Charter</t>
  </si>
  <si>
    <t>0127555</t>
  </si>
  <si>
    <t>1579</t>
  </si>
  <si>
    <t>Loma Vista Immersion Academy</t>
  </si>
  <si>
    <t>6051924</t>
  </si>
  <si>
    <t>1423</t>
  </si>
  <si>
    <t>Old Adobe Elementary Charter</t>
  </si>
  <si>
    <t>6072136</t>
  </si>
  <si>
    <t>1424</t>
  </si>
  <si>
    <t>Miwok Valley Elementary Charter</t>
  </si>
  <si>
    <t>6114755</t>
  </si>
  <si>
    <t>1450</t>
  </si>
  <si>
    <t>Sonoma Mountain Elementary</t>
  </si>
  <si>
    <t>Petaluma City Elementary</t>
  </si>
  <si>
    <t>6051981</t>
  </si>
  <si>
    <t>1512</t>
  </si>
  <si>
    <t>Penngrove Elementary</t>
  </si>
  <si>
    <t>6119036</t>
  </si>
  <si>
    <t>0382</t>
  </si>
  <si>
    <t>Live Oak Charter</t>
  </si>
  <si>
    <t>6051932</t>
  </si>
  <si>
    <t>0480</t>
  </si>
  <si>
    <t>Mary Collins Charter School at Cherry Valley</t>
  </si>
  <si>
    <t>Piner-Olivet Union Elementary</t>
  </si>
  <si>
    <t>6066344</t>
  </si>
  <si>
    <t>1440</t>
  </si>
  <si>
    <t>Olivet Elementary Charter</t>
  </si>
  <si>
    <t>6109144</t>
  </si>
  <si>
    <t>1439</t>
  </si>
  <si>
    <t>Morrice Schaefer Charter</t>
  </si>
  <si>
    <t>Kashia Elementary</t>
  </si>
  <si>
    <t>Rincon Valley Union Elementary</t>
  </si>
  <si>
    <t>6052039</t>
  </si>
  <si>
    <t>1105</t>
  </si>
  <si>
    <t>6052047</t>
  </si>
  <si>
    <t>1259</t>
  </si>
  <si>
    <t>Whited Elementary Charter</t>
  </si>
  <si>
    <t>6052070</t>
  </si>
  <si>
    <t>1257</t>
  </si>
  <si>
    <t>Village Elementary Charter</t>
  </si>
  <si>
    <t>6085229</t>
  </si>
  <si>
    <t>1258</t>
  </si>
  <si>
    <t>Binkley Elementary Charter</t>
  </si>
  <si>
    <t>Roseland</t>
  </si>
  <si>
    <t>0101923</t>
  </si>
  <si>
    <t>0558</t>
  </si>
  <si>
    <t>Roseland Charter</t>
  </si>
  <si>
    <t>Santa Rosa Elementary</t>
  </si>
  <si>
    <t>0113530</t>
  </si>
  <si>
    <t>0845</t>
  </si>
  <si>
    <t>Santa Rosa Charter School for the Arts</t>
  </si>
  <si>
    <t>0125831</t>
  </si>
  <si>
    <t>1397</t>
  </si>
  <si>
    <t>Santa Rosa French-American Charter (SRFACS)</t>
  </si>
  <si>
    <t>0128074</t>
  </si>
  <si>
    <t>1523</t>
  </si>
  <si>
    <t>Cesar Chavez Language Academy</t>
  </si>
  <si>
    <t>6116958</t>
  </si>
  <si>
    <t>0215</t>
  </si>
  <si>
    <t>0102533</t>
  </si>
  <si>
    <t>0522</t>
  </si>
  <si>
    <t>Santa Rosa Accelerated Charter</t>
  </si>
  <si>
    <t>Sebastopol Union Elementary</t>
  </si>
  <si>
    <t>6113039</t>
  </si>
  <si>
    <t>0078</t>
  </si>
  <si>
    <t>Sebastopol Independent Charter</t>
  </si>
  <si>
    <t>Sonoma Valley Unified</t>
  </si>
  <si>
    <t>0105866</t>
  </si>
  <si>
    <t>0613</t>
  </si>
  <si>
    <t>Woodland Star Charter</t>
  </si>
  <si>
    <t>6111678</t>
  </si>
  <si>
    <t>0009</t>
  </si>
  <si>
    <t>Sonoma Charter</t>
  </si>
  <si>
    <t>Twin Hills Union Elementary</t>
  </si>
  <si>
    <t>4930350</t>
  </si>
  <si>
    <t>0481</t>
  </si>
  <si>
    <t>Sunridge Charter</t>
  </si>
  <si>
    <t>6052302</t>
  </si>
  <si>
    <t>0904</t>
  </si>
  <si>
    <t>Twin Hills Charter Middle</t>
  </si>
  <si>
    <t>Two Rock Union</t>
  </si>
  <si>
    <t>Waugh Elementary</t>
  </si>
  <si>
    <t>West Side Union Elementary</t>
  </si>
  <si>
    <t>Wilmar Union Elementary</t>
  </si>
  <si>
    <t>Wright Elementary</t>
  </si>
  <si>
    <t>6052377</t>
  </si>
  <si>
    <t>1087</t>
  </si>
  <si>
    <t>Wright Charter</t>
  </si>
  <si>
    <t>Cotati-Rohnert Park Unified</t>
  </si>
  <si>
    <t>Windsor Unified</t>
  </si>
  <si>
    <t>0114934</t>
  </si>
  <si>
    <t>0912</t>
  </si>
  <si>
    <t>Village Charter</t>
  </si>
  <si>
    <t>6052369</t>
  </si>
  <si>
    <t>0162</t>
  </si>
  <si>
    <t>Cali Calmecac Language Academy</t>
  </si>
  <si>
    <t>Healdsburg Unified</t>
  </si>
  <si>
    <t>0117457</t>
  </si>
  <si>
    <t>0985</t>
  </si>
  <si>
    <t>Great Valley Academy</t>
  </si>
  <si>
    <t>Ceres Unified</t>
  </si>
  <si>
    <t>0107128</t>
  </si>
  <si>
    <t>0657</t>
  </si>
  <si>
    <t>Whitmore Charter School of Art &amp; Technology</t>
  </si>
  <si>
    <t>0112292</t>
  </si>
  <si>
    <t>0812</t>
  </si>
  <si>
    <t>Aspire Summit Charter Academy</t>
  </si>
  <si>
    <t>Chatom Union</t>
  </si>
  <si>
    <t>Denair Unified</t>
  </si>
  <si>
    <t>0132662</t>
  </si>
  <si>
    <t>1750</t>
  </si>
  <si>
    <t>Denair Elementary Charter Academy</t>
  </si>
  <si>
    <t>Empire Union Elementary</t>
  </si>
  <si>
    <t>Gratton Elementary</t>
  </si>
  <si>
    <t>0120089</t>
  </si>
  <si>
    <t>1099</t>
  </si>
  <si>
    <t>Gratton Charter</t>
  </si>
  <si>
    <t>Hart-Ransom Union Elementary</t>
  </si>
  <si>
    <t>Hickman Community Charter</t>
  </si>
  <si>
    <t>Keyes Union</t>
  </si>
  <si>
    <t>Knights Ferry Elementary</t>
  </si>
  <si>
    <t>Modesto City Elementary</t>
  </si>
  <si>
    <t>0137265</t>
  </si>
  <si>
    <t>1963</t>
  </si>
  <si>
    <t>Aspire University Charter School</t>
  </si>
  <si>
    <t>0120212</t>
  </si>
  <si>
    <t>1125</t>
  </si>
  <si>
    <t>Aspire Vanguard College Preparatory Academy</t>
  </si>
  <si>
    <t>Paradise Elementary</t>
  </si>
  <si>
    <t>0112383</t>
  </si>
  <si>
    <t>0803</t>
  </si>
  <si>
    <t>Paradise Charter</t>
  </si>
  <si>
    <t>Patterson Joint Unified</t>
  </si>
  <si>
    <t>Roberts Ferry Union Elementary</t>
  </si>
  <si>
    <t>0121525</t>
  </si>
  <si>
    <t>1171</t>
  </si>
  <si>
    <t>Roberts Ferry Charter School Academy</t>
  </si>
  <si>
    <t>Salida Union Elementary</t>
  </si>
  <si>
    <t>0124768</t>
  </si>
  <si>
    <t>1819</t>
  </si>
  <si>
    <t>Great Valley Academy - Salida</t>
  </si>
  <si>
    <t>Shiloh Elementary</t>
  </si>
  <si>
    <t>0121558</t>
  </si>
  <si>
    <t>1175</t>
  </si>
  <si>
    <t>Shiloh Charter</t>
  </si>
  <si>
    <t>Stanislaus Union Elementary</t>
  </si>
  <si>
    <t>Sylvan Union Elementary</t>
  </si>
  <si>
    <t>Valley Home Joint Elementary</t>
  </si>
  <si>
    <t>Newman-Crows Landing Unified</t>
  </si>
  <si>
    <t>Hughson Unified</t>
  </si>
  <si>
    <t>Riverbank Unified</t>
  </si>
  <si>
    <t>0113852</t>
  </si>
  <si>
    <t>0856</t>
  </si>
  <si>
    <t>Riverbank Language Academy</t>
  </si>
  <si>
    <t>Oakdale Joint Unified</t>
  </si>
  <si>
    <t>Waterford Unified</t>
  </si>
  <si>
    <t>Turlock Unified</t>
  </si>
  <si>
    <t>0138040</t>
  </si>
  <si>
    <t>2000</t>
  </si>
  <si>
    <t>AeroSTEM Academy</t>
  </si>
  <si>
    <t>Brittan Elementary</t>
  </si>
  <si>
    <t>Browns Elementary</t>
  </si>
  <si>
    <t>Franklin Elementary</t>
  </si>
  <si>
    <t>Live Oak Unified</t>
  </si>
  <si>
    <t>Marcum-Illinois Union Elementary</t>
  </si>
  <si>
    <t>Meridian Elementary</t>
  </si>
  <si>
    <t>Nuestro Elementary</t>
  </si>
  <si>
    <t>Pleasant Grove Joint Union</t>
  </si>
  <si>
    <t>Winship-Robbins</t>
  </si>
  <si>
    <t>Yuba City Unified</t>
  </si>
  <si>
    <t>0107318</t>
  </si>
  <si>
    <t>0639</t>
  </si>
  <si>
    <t>Twin Rivers Charter</t>
  </si>
  <si>
    <t>5130125</t>
  </si>
  <si>
    <t>0289</t>
  </si>
  <si>
    <t>Yuba City Charter</t>
  </si>
  <si>
    <t>Antelope Elementary</t>
  </si>
  <si>
    <t>Corning Union Elementary</t>
  </si>
  <si>
    <t>Evergreen Union</t>
  </si>
  <si>
    <t>Flournoy Union Elementary</t>
  </si>
  <si>
    <t>Gerber Union Elementary</t>
  </si>
  <si>
    <t>Kirkwood Elementary</t>
  </si>
  <si>
    <t>Lassen View Union Elementary</t>
  </si>
  <si>
    <t>Los Molinos Unified</t>
  </si>
  <si>
    <t>Red Bluff Union Elementary</t>
  </si>
  <si>
    <t>Reeds Creek Elementary</t>
  </si>
  <si>
    <t>Richfield Elementary</t>
  </si>
  <si>
    <t>Burnt Ranch Elementary</t>
  </si>
  <si>
    <t>Coffee Creek Elementary</t>
  </si>
  <si>
    <t>Douglas City Elementary</t>
  </si>
  <si>
    <t>Junction City Elementary</t>
  </si>
  <si>
    <t>Lewiston Elementary</t>
  </si>
  <si>
    <t>Trinity Center Elementary</t>
  </si>
  <si>
    <t>Southern Trinity Joint Unified</t>
  </si>
  <si>
    <t>Mountain Valley Unified</t>
  </si>
  <si>
    <t>Trinity Alps Unified</t>
  </si>
  <si>
    <t>0124057</t>
  </si>
  <si>
    <t>1293</t>
  </si>
  <si>
    <t>Valley Life Charter</t>
  </si>
  <si>
    <t>0125542</t>
  </si>
  <si>
    <t>1382</t>
  </si>
  <si>
    <t>Sycamore Valley Academy</t>
  </si>
  <si>
    <t>0135459</t>
  </si>
  <si>
    <t>1860</t>
  </si>
  <si>
    <t>Blue Oak Academy</t>
  </si>
  <si>
    <t>Allensworth Elementary</t>
  </si>
  <si>
    <t>Alpaugh Unified</t>
  </si>
  <si>
    <t>Alta Vista Elementary</t>
  </si>
  <si>
    <t>Buena Vista Elementary</t>
  </si>
  <si>
    <t>Burton Elementary</t>
  </si>
  <si>
    <t>0109009</t>
  </si>
  <si>
    <t>0690</t>
  </si>
  <si>
    <t>Summit Charter Academy</t>
  </si>
  <si>
    <t>Columbine Elementary</t>
  </si>
  <si>
    <t>Cutler-Orosi Joint Unified</t>
  </si>
  <si>
    <t>Ducor Union Elementary</t>
  </si>
  <si>
    <t>Earlimart Elementary</t>
  </si>
  <si>
    <t>Hot Springs Elementary</t>
  </si>
  <si>
    <t>Kings River Union Elementary</t>
  </si>
  <si>
    <t>Lindsay Unified</t>
  </si>
  <si>
    <t>Monson-Sultana Joint Union Elementary</t>
  </si>
  <si>
    <t>Oak Valley Union Elementary</t>
  </si>
  <si>
    <t>Outside Creek Elementary</t>
  </si>
  <si>
    <t>Palo Verde Union Elementary</t>
  </si>
  <si>
    <t>Pixley Union Elementary</t>
  </si>
  <si>
    <t>Pleasant View Elementary</t>
  </si>
  <si>
    <t>Richgrove Elementary</t>
  </si>
  <si>
    <t>Rockford Elementary</t>
  </si>
  <si>
    <t>Saucelito Elementary</t>
  </si>
  <si>
    <t>6054340</t>
  </si>
  <si>
    <t>1829</t>
  </si>
  <si>
    <t>Sequoia Elementary Charter</t>
  </si>
  <si>
    <t>Springville Union Elementary</t>
  </si>
  <si>
    <t>Stone Corral Elementary</t>
  </si>
  <si>
    <t>Strathmore Union Elementary</t>
  </si>
  <si>
    <t>Sundale Union Elementary</t>
  </si>
  <si>
    <t>Sunnyside Union Elementary</t>
  </si>
  <si>
    <t>Terra Bella Union Elementary</t>
  </si>
  <si>
    <t>Three Rivers Union Elementary</t>
  </si>
  <si>
    <t>Tipton Elementary</t>
  </si>
  <si>
    <t>Traver Joint Elementary</t>
  </si>
  <si>
    <t>Tulare City</t>
  </si>
  <si>
    <t>Visalia Unified</t>
  </si>
  <si>
    <t>0135863</t>
  </si>
  <si>
    <t>1870</t>
  </si>
  <si>
    <t>Global Learning Charter School</t>
  </si>
  <si>
    <t>Waukena Joint Union Elementary</t>
  </si>
  <si>
    <t>Woodville Union Elementary</t>
  </si>
  <si>
    <t>Farmersville Unified</t>
  </si>
  <si>
    <t>Porterville Unified</t>
  </si>
  <si>
    <t>Dinuba Unified</t>
  </si>
  <si>
    <t>Woodlake Unified</t>
  </si>
  <si>
    <t>Exeter Unified</t>
  </si>
  <si>
    <t>Belleview Elementary</t>
  </si>
  <si>
    <t>Columbia Union</t>
  </si>
  <si>
    <t>Curtis Creek Elementary</t>
  </si>
  <si>
    <t>Jamestown Elementary</t>
  </si>
  <si>
    <t>Sonora Elementary</t>
  </si>
  <si>
    <t>Soulsbyville Elementary</t>
  </si>
  <si>
    <t>Summerville Elementary</t>
  </si>
  <si>
    <t>Twain Harte</t>
  </si>
  <si>
    <t>Big Oak Flat-Groveland Unified</t>
  </si>
  <si>
    <t>0112417</t>
  </si>
  <si>
    <t>0805</t>
  </si>
  <si>
    <t>Ventura Charter School of Arts and Global Education</t>
  </si>
  <si>
    <t>0121756</t>
  </si>
  <si>
    <t>1203</t>
  </si>
  <si>
    <t>BRIDGES Charter</t>
  </si>
  <si>
    <t>6055974</t>
  </si>
  <si>
    <t>1072</t>
  </si>
  <si>
    <t>Meadows Arts and Technology Elementary</t>
  </si>
  <si>
    <t>Briggs Elementary</t>
  </si>
  <si>
    <t>Fillmore Unified</t>
  </si>
  <si>
    <t>Hueneme Elementary</t>
  </si>
  <si>
    <t>Mesa Union Elementary</t>
  </si>
  <si>
    <t>Mupu Elementary</t>
  </si>
  <si>
    <t>Ojai Unified</t>
  </si>
  <si>
    <t>Oxnard</t>
  </si>
  <si>
    <t>0115105</t>
  </si>
  <si>
    <t>0943</t>
  </si>
  <si>
    <t>Camarillo Academy of Progressive Education</t>
  </si>
  <si>
    <t>Pleasant Valley</t>
  </si>
  <si>
    <t>6120620</t>
  </si>
  <si>
    <t>0464</t>
  </si>
  <si>
    <t>University Preparation Charter School at CSU Channel Islands</t>
  </si>
  <si>
    <t>Rio Elementary</t>
  </si>
  <si>
    <t>Santa Clara Elementary</t>
  </si>
  <si>
    <t>Simi Valley Unified</t>
  </si>
  <si>
    <t>Somis Union</t>
  </si>
  <si>
    <t>Ventura Unified</t>
  </si>
  <si>
    <t>Conejo Valley Unified</t>
  </si>
  <si>
    <t>Oak Park Unified</t>
  </si>
  <si>
    <t>Moorpark Unified</t>
  </si>
  <si>
    <t>Santa Paula Unified</t>
  </si>
  <si>
    <t>0132464</t>
  </si>
  <si>
    <t>1746</t>
  </si>
  <si>
    <t>Empowering Possibilities International Charter</t>
  </si>
  <si>
    <t>Davis Joint Unified</t>
  </si>
  <si>
    <t>Esparto Unified</t>
  </si>
  <si>
    <t>0124875</t>
  </si>
  <si>
    <t>1338</t>
  </si>
  <si>
    <t>Sacramento Valley Charter</t>
  </si>
  <si>
    <t>0131706</t>
  </si>
  <si>
    <t>1659</t>
  </si>
  <si>
    <t>River Charter Schools-Lighthouse Charter</t>
  </si>
  <si>
    <t>Winters Joint Unified</t>
  </si>
  <si>
    <t>Woodland Joint Unified</t>
  </si>
  <si>
    <t>0121749</t>
  </si>
  <si>
    <t>1201</t>
  </si>
  <si>
    <t>Science &amp; Technology Academy at Knights Landing</t>
  </si>
  <si>
    <t>0117242</t>
  </si>
  <si>
    <t>0990</t>
  </si>
  <si>
    <t>Yuba Environmental Science Charter Academy</t>
  </si>
  <si>
    <t>Camptonville Elementary</t>
  </si>
  <si>
    <t>Marysville Joint Unified</t>
  </si>
  <si>
    <t>0121632</t>
  </si>
  <si>
    <t>1182</t>
  </si>
  <si>
    <t>Paragon Collegiate Academy</t>
  </si>
  <si>
    <t>Plumas Lake Elementary</t>
  </si>
  <si>
    <t>Wheatland</t>
  </si>
  <si>
    <t>6118806</t>
  </si>
  <si>
    <t>0370</t>
  </si>
  <si>
    <t>Wheatland Charter Academy</t>
  </si>
  <si>
    <t>0140186</t>
  </si>
  <si>
    <t>2101</t>
  </si>
  <si>
    <t>Clovis Global Academy</t>
  </si>
  <si>
    <t>6008221</t>
  </si>
  <si>
    <t>2103</t>
  </si>
  <si>
    <t>Agnes J Johnson Charter</t>
  </si>
  <si>
    <t>Animo Legacy Charter Middle</t>
  </si>
  <si>
    <t>Scholarship Prep - South Bay</t>
  </si>
  <si>
    <t>0139832</t>
  </si>
  <si>
    <t>2082</t>
  </si>
  <si>
    <t>0140004</t>
  </si>
  <si>
    <t>2080</t>
  </si>
  <si>
    <t>El Rio Community</t>
  </si>
  <si>
    <t>0140111</t>
  </si>
  <si>
    <t>2088</t>
  </si>
  <si>
    <t>Invictus Leadership Academy</t>
  </si>
  <si>
    <t>Miller Creek Elementary</t>
  </si>
  <si>
    <t>Vibrant Minds Charter</t>
  </si>
  <si>
    <t>0140061</t>
  </si>
  <si>
    <t>2084</t>
  </si>
  <si>
    <t>OCASA College Prep</t>
  </si>
  <si>
    <t>0140160</t>
  </si>
  <si>
    <t>2100</t>
  </si>
  <si>
    <t>American River Collegiate Academy</t>
  </si>
  <si>
    <t>iEmpire Academy</t>
  </si>
  <si>
    <t>Pathways to College K8</t>
  </si>
  <si>
    <t>Sparrow Academy</t>
  </si>
  <si>
    <t>King-Chavez Arts and Athletics Academy</t>
  </si>
  <si>
    <t>College Preparatory Middle</t>
  </si>
  <si>
    <t>0140392</t>
  </si>
  <si>
    <t>2104</t>
  </si>
  <si>
    <t>Banta Charter</t>
  </si>
  <si>
    <t>0139865</t>
  </si>
  <si>
    <t>2064</t>
  </si>
  <si>
    <t>Aspire Stockton 6-12 Secondary Academy</t>
  </si>
  <si>
    <t>0139907</t>
  </si>
  <si>
    <t>2077</t>
  </si>
  <si>
    <t>Voices College Bound Language Academy at Stockton</t>
  </si>
  <si>
    <t>0139923</t>
  </si>
  <si>
    <t>2063</t>
  </si>
  <si>
    <t>Guerneville Elementary (Charter)</t>
  </si>
  <si>
    <t>0140228</t>
  </si>
  <si>
    <t>2102</t>
  </si>
  <si>
    <t>Liberty Independent Study</t>
  </si>
  <si>
    <t>Banta Unified</t>
  </si>
  <si>
    <t>2109</t>
  </si>
  <si>
    <t>0140616</t>
  </si>
  <si>
    <t>Empower Language Academy</t>
  </si>
  <si>
    <t>Bostonia Global</t>
  </si>
  <si>
    <t>2105</t>
  </si>
  <si>
    <t>0140558</t>
  </si>
  <si>
    <t>Dual Language Immersion North County</t>
  </si>
  <si>
    <t>Irvine International Academy</t>
  </si>
  <si>
    <t>2116</t>
  </si>
  <si>
    <t>0140822</t>
  </si>
  <si>
    <t>Shanel Valley Academy</t>
  </si>
  <si>
    <t>2117</t>
  </si>
  <si>
    <t>0140814</t>
  </si>
  <si>
    <t>2081</t>
  </si>
  <si>
    <t>0140749</t>
  </si>
  <si>
    <t>Bridges Preparatory Academy</t>
  </si>
  <si>
    <t>2114</t>
  </si>
  <si>
    <t>0140798</t>
  </si>
  <si>
    <t>Golden Charter Academy</t>
  </si>
  <si>
    <t>2113</t>
  </si>
  <si>
    <t>0140764</t>
  </si>
  <si>
    <t>Achieve Charter School of Chico</t>
  </si>
  <si>
    <t>2120</t>
  </si>
  <si>
    <t>0141085</t>
  </si>
  <si>
    <t>AIMS College Prep Middle</t>
  </si>
  <si>
    <t>July 
Payment</t>
  </si>
  <si>
    <t>August 
Payment</t>
  </si>
  <si>
    <t>September 
Payment</t>
  </si>
  <si>
    <t>October 
Payment</t>
  </si>
  <si>
    <t>November 
Payment</t>
  </si>
  <si>
    <t>December 
Payment</t>
  </si>
  <si>
    <t>January 
Payment</t>
  </si>
  <si>
    <t>Hayward Twin Oaks Montessori</t>
  </si>
  <si>
    <t>Grow Academy Arvin</t>
  </si>
  <si>
    <t>Grow Academy Shafter</t>
  </si>
  <si>
    <t>Dr. Theodore T. Alexander Jr. Science Center</t>
  </si>
  <si>
    <t>California Creative Learning Academy</t>
  </si>
  <si>
    <t>KIPP Endeavor College Preparatory Charter</t>
  </si>
  <si>
    <t>California Creative Learning Academy MS</t>
  </si>
  <si>
    <t>Citizens of the World Charter School West Valley</t>
  </si>
  <si>
    <t>Citizens of the World Charter School East Valley</t>
  </si>
  <si>
    <t>Sequoia Career Academy</t>
  </si>
  <si>
    <t>Scholarship Prep - Orange County</t>
  </si>
  <si>
    <t>Albert Einstein Academies</t>
  </si>
  <si>
    <t>Astronaut Jose M. Hernandez Academy</t>
  </si>
  <si>
    <t>River Islands Technology Academy II</t>
  </si>
  <si>
    <t>Manzanita Elementary Charter</t>
  </si>
  <si>
    <t>American Indian Public Charter School II</t>
  </si>
  <si>
    <t>La Tijera K-8 Academy of Excellence Charter</t>
  </si>
  <si>
    <t>Louis Armstrong Middle</t>
  </si>
  <si>
    <t>Palm Lane Global Academy</t>
  </si>
  <si>
    <t>San Diego Global Vision Academy</t>
  </si>
  <si>
    <t>ABLE Charter</t>
  </si>
  <si>
    <t>Aspire Arts &amp; Sciences Academy</t>
  </si>
  <si>
    <t>KIPP Stockton</t>
  </si>
  <si>
    <t>Kairos Public</t>
  </si>
  <si>
    <t>01</t>
  </si>
  <si>
    <t>10017</t>
  </si>
  <si>
    <t>61119</t>
  </si>
  <si>
    <t>61127</t>
  </si>
  <si>
    <t>61143</t>
  </si>
  <si>
    <t>61150</t>
  </si>
  <si>
    <t>61168</t>
  </si>
  <si>
    <t>61176</t>
  </si>
  <si>
    <t>61192</t>
  </si>
  <si>
    <t>61200</t>
  </si>
  <si>
    <t>61218</t>
  </si>
  <si>
    <t>61234</t>
  </si>
  <si>
    <t>61242</t>
  </si>
  <si>
    <t>61259</t>
  </si>
  <si>
    <t>61275</t>
  </si>
  <si>
    <t>61291</t>
  </si>
  <si>
    <t>61309</t>
  </si>
  <si>
    <t>75093</t>
  </si>
  <si>
    <t>75101</t>
  </si>
  <si>
    <t>75119</t>
  </si>
  <si>
    <t>02</t>
  </si>
  <si>
    <t>61333</t>
  </si>
  <si>
    <t>03</t>
  </si>
  <si>
    <t>73981</t>
  </si>
  <si>
    <t>04</t>
  </si>
  <si>
    <t>61382</t>
  </si>
  <si>
    <t>61408</t>
  </si>
  <si>
    <t>61424</t>
  </si>
  <si>
    <t>61432</t>
  </si>
  <si>
    <t>61457</t>
  </si>
  <si>
    <t>61499</t>
  </si>
  <si>
    <t>61507</t>
  </si>
  <si>
    <t>61523</t>
  </si>
  <si>
    <t>61531</t>
  </si>
  <si>
    <t>61549</t>
  </si>
  <si>
    <t>73379</t>
  </si>
  <si>
    <t>75507</t>
  </si>
  <si>
    <t>05</t>
  </si>
  <si>
    <t>61564</t>
  </si>
  <si>
    <t>61572</t>
  </si>
  <si>
    <t>61580</t>
  </si>
  <si>
    <t>06</t>
  </si>
  <si>
    <t>61598</t>
  </si>
  <si>
    <t>61606</t>
  </si>
  <si>
    <t>61614</t>
  </si>
  <si>
    <t>61622</t>
  </si>
  <si>
    <t>07</t>
  </si>
  <si>
    <t>10074</t>
  </si>
  <si>
    <t>61648</t>
  </si>
  <si>
    <t>61655</t>
  </si>
  <si>
    <t>61663</t>
  </si>
  <si>
    <t>61671</t>
  </si>
  <si>
    <t>61697</t>
  </si>
  <si>
    <t>61705</t>
  </si>
  <si>
    <t>61713</t>
  </si>
  <si>
    <t>61739</t>
  </si>
  <si>
    <t>61747</t>
  </si>
  <si>
    <t>61754</t>
  </si>
  <si>
    <t>61762</t>
  </si>
  <si>
    <t>61770</t>
  </si>
  <si>
    <t>61788</t>
  </si>
  <si>
    <t>61796</t>
  </si>
  <si>
    <t>61804</t>
  </si>
  <si>
    <t>61812</t>
  </si>
  <si>
    <t>08</t>
  </si>
  <si>
    <t>61820</t>
  </si>
  <si>
    <t>09</t>
  </si>
  <si>
    <t>10090</t>
  </si>
  <si>
    <t>61838</t>
  </si>
  <si>
    <t>61846</t>
  </si>
  <si>
    <t>61879</t>
  </si>
  <si>
    <t>61887</t>
  </si>
  <si>
    <t>61895</t>
  </si>
  <si>
    <t>61903</t>
  </si>
  <si>
    <t>61911</t>
  </si>
  <si>
    <t>61929</t>
  </si>
  <si>
    <t>61945</t>
  </si>
  <si>
    <t>61952</t>
  </si>
  <si>
    <t>61960</t>
  </si>
  <si>
    <t>61978</t>
  </si>
  <si>
    <t>61986</t>
  </si>
  <si>
    <t>73783</t>
  </si>
  <si>
    <t>10</t>
  </si>
  <si>
    <t>10108</t>
  </si>
  <si>
    <t>61994</t>
  </si>
  <si>
    <t>62026</t>
  </si>
  <si>
    <t>62042</t>
  </si>
  <si>
    <t>62109</t>
  </si>
  <si>
    <t>62117</t>
  </si>
  <si>
    <t>62125</t>
  </si>
  <si>
    <t>62158</t>
  </si>
  <si>
    <t>62166</t>
  </si>
  <si>
    <t>62240</t>
  </si>
  <si>
    <t>62265</t>
  </si>
  <si>
    <t>62281</t>
  </si>
  <si>
    <t>62331</t>
  </si>
  <si>
    <t>62356</t>
  </si>
  <si>
    <t>62364</t>
  </si>
  <si>
    <t>62372</t>
  </si>
  <si>
    <t>62380</t>
  </si>
  <si>
    <t>62414</t>
  </si>
  <si>
    <t>62430</t>
  </si>
  <si>
    <t>62513</t>
  </si>
  <si>
    <t>62539</t>
  </si>
  <si>
    <t>62547</t>
  </si>
  <si>
    <t>73809</t>
  </si>
  <si>
    <t>73965</t>
  </si>
  <si>
    <t>73999</t>
  </si>
  <si>
    <t>75127</t>
  </si>
  <si>
    <t>75234</t>
  </si>
  <si>
    <t>75275</t>
  </si>
  <si>
    <t>75408</t>
  </si>
  <si>
    <t>75598</t>
  </si>
  <si>
    <t>76778</t>
  </si>
  <si>
    <t>11</t>
  </si>
  <si>
    <t>10116</t>
  </si>
  <si>
    <t>62554</t>
  </si>
  <si>
    <t>62596</t>
  </si>
  <si>
    <t>62638</t>
  </si>
  <si>
    <t>62646</t>
  </si>
  <si>
    <t>62653</t>
  </si>
  <si>
    <t>62661</t>
  </si>
  <si>
    <t>75481</t>
  </si>
  <si>
    <t>76562</t>
  </si>
  <si>
    <t>12</t>
  </si>
  <si>
    <t>10124</t>
  </si>
  <si>
    <t>62679</t>
  </si>
  <si>
    <t>62687</t>
  </si>
  <si>
    <t>62695</t>
  </si>
  <si>
    <t>62703</t>
  </si>
  <si>
    <t>62729</t>
  </si>
  <si>
    <t>62737</t>
  </si>
  <si>
    <t>62745</t>
  </si>
  <si>
    <t>62794</t>
  </si>
  <si>
    <t>62828</t>
  </si>
  <si>
    <t>62836</t>
  </si>
  <si>
    <t>62851</t>
  </si>
  <si>
    <t>62885</t>
  </si>
  <si>
    <t>62893</t>
  </si>
  <si>
    <t>62901</t>
  </si>
  <si>
    <t>62919</t>
  </si>
  <si>
    <t>62927</t>
  </si>
  <si>
    <t>62935</t>
  </si>
  <si>
    <t>62950</t>
  </si>
  <si>
    <t>62968</t>
  </si>
  <si>
    <t>62976</t>
  </si>
  <si>
    <t>62984</t>
  </si>
  <si>
    <t>63008</t>
  </si>
  <si>
    <t>63024</t>
  </si>
  <si>
    <t>63032</t>
  </si>
  <si>
    <t>63040</t>
  </si>
  <si>
    <t>63057</t>
  </si>
  <si>
    <t>75374</t>
  </si>
  <si>
    <t>75382</t>
  </si>
  <si>
    <t>75515</t>
  </si>
  <si>
    <t>76802</t>
  </si>
  <si>
    <t>13</t>
  </si>
  <si>
    <t>63073</t>
  </si>
  <si>
    <t>63099</t>
  </si>
  <si>
    <t>63107</t>
  </si>
  <si>
    <t>63123</t>
  </si>
  <si>
    <t>63131</t>
  </si>
  <si>
    <t>63149</t>
  </si>
  <si>
    <t>63164</t>
  </si>
  <si>
    <t>63172</t>
  </si>
  <si>
    <t>63180</t>
  </si>
  <si>
    <t>63198</t>
  </si>
  <si>
    <t>63206</t>
  </si>
  <si>
    <t>63214</t>
  </si>
  <si>
    <t>63222</t>
  </si>
  <si>
    <t>63230</t>
  </si>
  <si>
    <t>14</t>
  </si>
  <si>
    <t>63248</t>
  </si>
  <si>
    <t>63271</t>
  </si>
  <si>
    <t>63289</t>
  </si>
  <si>
    <t>63297</t>
  </si>
  <si>
    <t>63305</t>
  </si>
  <si>
    <t>76687</t>
  </si>
  <si>
    <t>15</t>
  </si>
  <si>
    <t>10157</t>
  </si>
  <si>
    <t>63313</t>
  </si>
  <si>
    <t>63321</t>
  </si>
  <si>
    <t>63339</t>
  </si>
  <si>
    <t>63354</t>
  </si>
  <si>
    <t>63362</t>
  </si>
  <si>
    <t>63370</t>
  </si>
  <si>
    <t>63388</t>
  </si>
  <si>
    <t>63404</t>
  </si>
  <si>
    <t>63420</t>
  </si>
  <si>
    <t>63438</t>
  </si>
  <si>
    <t>63446</t>
  </si>
  <si>
    <t>63461</t>
  </si>
  <si>
    <t>63479</t>
  </si>
  <si>
    <t>63487</t>
  </si>
  <si>
    <t>63503</t>
  </si>
  <si>
    <t>63545</t>
  </si>
  <si>
    <t>63552</t>
  </si>
  <si>
    <t>63560</t>
  </si>
  <si>
    <t>63578</t>
  </si>
  <si>
    <t>63586</t>
  </si>
  <si>
    <t>63594</t>
  </si>
  <si>
    <t>63610</t>
  </si>
  <si>
    <t>63628</t>
  </si>
  <si>
    <t>63651</t>
  </si>
  <si>
    <t>63669</t>
  </si>
  <si>
    <t>63677</t>
  </si>
  <si>
    <t>63685</t>
  </si>
  <si>
    <t>63693</t>
  </si>
  <si>
    <t>63719</t>
  </si>
  <si>
    <t>63750</t>
  </si>
  <si>
    <t>63768</t>
  </si>
  <si>
    <t>63776</t>
  </si>
  <si>
    <t>63784</t>
  </si>
  <si>
    <t>63792</t>
  </si>
  <si>
    <t>63800</t>
  </si>
  <si>
    <t>63826</t>
  </si>
  <si>
    <t>63834</t>
  </si>
  <si>
    <t>63842</t>
  </si>
  <si>
    <t>73544</t>
  </si>
  <si>
    <t>73742</t>
  </si>
  <si>
    <t>73908</t>
  </si>
  <si>
    <t>75168</t>
  </si>
  <si>
    <t>16</t>
  </si>
  <si>
    <t>63875</t>
  </si>
  <si>
    <t>63883</t>
  </si>
  <si>
    <t>63891</t>
  </si>
  <si>
    <t>63917</t>
  </si>
  <si>
    <t>63933</t>
  </si>
  <si>
    <t>63941</t>
  </si>
  <si>
    <t>63958</t>
  </si>
  <si>
    <t>63966</t>
  </si>
  <si>
    <t>63974</t>
  </si>
  <si>
    <t>63990</t>
  </si>
  <si>
    <t>73932</t>
  </si>
  <si>
    <t>17</t>
  </si>
  <si>
    <t>64014</t>
  </si>
  <si>
    <t>64022</t>
  </si>
  <si>
    <t>64030</t>
  </si>
  <si>
    <t>64048</t>
  </si>
  <si>
    <t>64055</t>
  </si>
  <si>
    <t>76976</t>
  </si>
  <si>
    <t>18</t>
  </si>
  <si>
    <t>64089</t>
  </si>
  <si>
    <t>64105</t>
  </si>
  <si>
    <t>64113</t>
  </si>
  <si>
    <t>64162</t>
  </si>
  <si>
    <t>64170</t>
  </si>
  <si>
    <t>64188</t>
  </si>
  <si>
    <t>64196</t>
  </si>
  <si>
    <t>64204</t>
  </si>
  <si>
    <t>75036</t>
  </si>
  <si>
    <t>19</t>
  </si>
  <si>
    <t>10199</t>
  </si>
  <si>
    <t>Environmental Charter Middle - Gardena</t>
  </si>
  <si>
    <t>Soleil Academy Charter</t>
  </si>
  <si>
    <t>64212</t>
  </si>
  <si>
    <t>64246</t>
  </si>
  <si>
    <t>64261</t>
  </si>
  <si>
    <t>64279</t>
  </si>
  <si>
    <t>64287</t>
  </si>
  <si>
    <t>64295</t>
  </si>
  <si>
    <t>64303</t>
  </si>
  <si>
    <t>64311</t>
  </si>
  <si>
    <t>64329</t>
  </si>
  <si>
    <t>64337</t>
  </si>
  <si>
    <t>64345</t>
  </si>
  <si>
    <t>64378</t>
  </si>
  <si>
    <t>64394</t>
  </si>
  <si>
    <t>64436</t>
  </si>
  <si>
    <t>64444</t>
  </si>
  <si>
    <t>64451</t>
  </si>
  <si>
    <t>64469</t>
  </si>
  <si>
    <t>64477</t>
  </si>
  <si>
    <t>64485</t>
  </si>
  <si>
    <t>64501</t>
  </si>
  <si>
    <t>64527</t>
  </si>
  <si>
    <t>64535</t>
  </si>
  <si>
    <t>64550</t>
  </si>
  <si>
    <t>64568</t>
  </si>
  <si>
    <t>64576</t>
  </si>
  <si>
    <t>64584</t>
  </si>
  <si>
    <t>64592</t>
  </si>
  <si>
    <t>64600</t>
  </si>
  <si>
    <t>64626</t>
  </si>
  <si>
    <t>64634</t>
  </si>
  <si>
    <t>64642</t>
  </si>
  <si>
    <t>64659</t>
  </si>
  <si>
    <t>64667</t>
  </si>
  <si>
    <t>64683</t>
  </si>
  <si>
    <t>64691</t>
  </si>
  <si>
    <t>64709</t>
  </si>
  <si>
    <t>64717</t>
  </si>
  <si>
    <t>64725</t>
  </si>
  <si>
    <t>64733</t>
  </si>
  <si>
    <t>Los Angeles Academy of Arts and Enterprise</t>
  </si>
  <si>
    <t>Camino Nuevo Charter Academy #2</t>
  </si>
  <si>
    <t>Equitas Academy #2</t>
  </si>
  <si>
    <t>ICEF View Park Preparatory Middle</t>
  </si>
  <si>
    <t>64758</t>
  </si>
  <si>
    <t>64774</t>
  </si>
  <si>
    <t>64790</t>
  </si>
  <si>
    <t>64808</t>
  </si>
  <si>
    <t>64816</t>
  </si>
  <si>
    <t>64832</t>
  </si>
  <si>
    <t>64840</t>
  </si>
  <si>
    <t>64857</t>
  </si>
  <si>
    <t>64865</t>
  </si>
  <si>
    <t>64873</t>
  </si>
  <si>
    <t>64881</t>
  </si>
  <si>
    <t>64907</t>
  </si>
  <si>
    <t>64931</t>
  </si>
  <si>
    <t>64964</t>
  </si>
  <si>
    <t>64980</t>
  </si>
  <si>
    <t>64998</t>
  </si>
  <si>
    <t>65029</t>
  </si>
  <si>
    <t>65037</t>
  </si>
  <si>
    <t>65045</t>
  </si>
  <si>
    <t>65052</t>
  </si>
  <si>
    <t>65060</t>
  </si>
  <si>
    <t>65078</t>
  </si>
  <si>
    <t>65094</t>
  </si>
  <si>
    <t>65102</t>
  </si>
  <si>
    <t>65110</t>
  </si>
  <si>
    <t>65136</t>
  </si>
  <si>
    <t>65151</t>
  </si>
  <si>
    <t>73437</t>
  </si>
  <si>
    <t>Todays Fresh Start-Compton</t>
  </si>
  <si>
    <t>73445</t>
  </si>
  <si>
    <t>73452</t>
  </si>
  <si>
    <t>73460</t>
  </si>
  <si>
    <t>75291</t>
  </si>
  <si>
    <t>75309</t>
  </si>
  <si>
    <t>75333</t>
  </si>
  <si>
    <t>75341</t>
  </si>
  <si>
    <t>75663</t>
  </si>
  <si>
    <t>75713</t>
  </si>
  <si>
    <t>76869</t>
  </si>
  <si>
    <t>76968</t>
  </si>
  <si>
    <t>20</t>
  </si>
  <si>
    <t>65177</t>
  </si>
  <si>
    <t>65185</t>
  </si>
  <si>
    <t>65193</t>
  </si>
  <si>
    <t>65243</t>
  </si>
  <si>
    <t>Liberty Charter</t>
  </si>
  <si>
    <t>65276</t>
  </si>
  <si>
    <t>75580</t>
  </si>
  <si>
    <t>75606</t>
  </si>
  <si>
    <t>76414</t>
  </si>
  <si>
    <t>21</t>
  </si>
  <si>
    <t>10215</t>
  </si>
  <si>
    <t>65300</t>
  </si>
  <si>
    <t>65318</t>
  </si>
  <si>
    <t>65334</t>
  </si>
  <si>
    <t>65342</t>
  </si>
  <si>
    <t>65359</t>
  </si>
  <si>
    <t>65367</t>
  </si>
  <si>
    <t>65391</t>
  </si>
  <si>
    <t>65409</t>
  </si>
  <si>
    <t>65417</t>
  </si>
  <si>
    <t>65425</t>
  </si>
  <si>
    <t>65433</t>
  </si>
  <si>
    <t>65458</t>
  </si>
  <si>
    <t>65474</t>
  </si>
  <si>
    <t>73361</t>
  </si>
  <si>
    <t>75002</t>
  </si>
  <si>
    <t>22</t>
  </si>
  <si>
    <t>65532</t>
  </si>
  <si>
    <t>23</t>
  </si>
  <si>
    <t>65540</t>
  </si>
  <si>
    <t>65557</t>
  </si>
  <si>
    <t>65565</t>
  </si>
  <si>
    <t>65573</t>
  </si>
  <si>
    <t>65581</t>
  </si>
  <si>
    <t>65607</t>
  </si>
  <si>
    <t>65615</t>
  </si>
  <si>
    <t>65623</t>
  </si>
  <si>
    <t>73866</t>
  </si>
  <si>
    <t>73916</t>
  </si>
  <si>
    <t>75218</t>
  </si>
  <si>
    <t>24</t>
  </si>
  <si>
    <t>65631</t>
  </si>
  <si>
    <t>65649</t>
  </si>
  <si>
    <t>65680</t>
  </si>
  <si>
    <t>65698</t>
  </si>
  <si>
    <t>65722</t>
  </si>
  <si>
    <t>65748</t>
  </si>
  <si>
    <t>65755</t>
  </si>
  <si>
    <t>65763</t>
  </si>
  <si>
    <t>65771</t>
  </si>
  <si>
    <t>65813</t>
  </si>
  <si>
    <t>65821</t>
  </si>
  <si>
    <t>65839</t>
  </si>
  <si>
    <t>65862</t>
  </si>
  <si>
    <t>65870</t>
  </si>
  <si>
    <t>73619</t>
  </si>
  <si>
    <t>73726</t>
  </si>
  <si>
    <t>75317</t>
  </si>
  <si>
    <t>75366</t>
  </si>
  <si>
    <t>25</t>
  </si>
  <si>
    <t>65896</t>
  </si>
  <si>
    <t>73585</t>
  </si>
  <si>
    <t>73593</t>
  </si>
  <si>
    <t>26</t>
  </si>
  <si>
    <t>73668</t>
  </si>
  <si>
    <t>73692</t>
  </si>
  <si>
    <t>27</t>
  </si>
  <si>
    <t>10272</t>
  </si>
  <si>
    <t>65961</t>
  </si>
  <si>
    <t>65979</t>
  </si>
  <si>
    <t>65987</t>
  </si>
  <si>
    <t>65995</t>
  </si>
  <si>
    <t>66027</t>
  </si>
  <si>
    <t>66035</t>
  </si>
  <si>
    <t>66050</t>
  </si>
  <si>
    <t>66076</t>
  </si>
  <si>
    <t>66084</t>
  </si>
  <si>
    <t>66092</t>
  </si>
  <si>
    <t>66134</t>
  </si>
  <si>
    <t>66142</t>
  </si>
  <si>
    <t>66167</t>
  </si>
  <si>
    <t>66175</t>
  </si>
  <si>
    <t>66183</t>
  </si>
  <si>
    <t>66191</t>
  </si>
  <si>
    <t>66225</t>
  </si>
  <si>
    <t>66233</t>
  </si>
  <si>
    <t>73825</t>
  </si>
  <si>
    <t>75150</t>
  </si>
  <si>
    <t>75440</t>
  </si>
  <si>
    <t>75473</t>
  </si>
  <si>
    <t>28</t>
  </si>
  <si>
    <t>66241</t>
  </si>
  <si>
    <t>66258</t>
  </si>
  <si>
    <t>66266</t>
  </si>
  <si>
    <t>66282</t>
  </si>
  <si>
    <t>66290</t>
  </si>
  <si>
    <t>29</t>
  </si>
  <si>
    <t>10298</t>
  </si>
  <si>
    <t>66316</t>
  </si>
  <si>
    <t>66324</t>
  </si>
  <si>
    <t>66332</t>
  </si>
  <si>
    <t>66340</t>
  </si>
  <si>
    <t>66373</t>
  </si>
  <si>
    <t>66407</t>
  </si>
  <si>
    <t>66415</t>
  </si>
  <si>
    <t>76877</t>
  </si>
  <si>
    <t>30</t>
  </si>
  <si>
    <t>10306</t>
  </si>
  <si>
    <t>64766</t>
  </si>
  <si>
    <t>66423</t>
  </si>
  <si>
    <t>66449</t>
  </si>
  <si>
    <t>66456</t>
  </si>
  <si>
    <t>66464</t>
  </si>
  <si>
    <t>66472</t>
  </si>
  <si>
    <t>66480</t>
  </si>
  <si>
    <t>66498</t>
  </si>
  <si>
    <t>66506</t>
  </si>
  <si>
    <t>66522</t>
  </si>
  <si>
    <t>66530</t>
  </si>
  <si>
    <t>66555</t>
  </si>
  <si>
    <t>66563</t>
  </si>
  <si>
    <t>66589</t>
  </si>
  <si>
    <t>66597</t>
  </si>
  <si>
    <t>66613</t>
  </si>
  <si>
    <t>66621</t>
  </si>
  <si>
    <t>66647</t>
  </si>
  <si>
    <t>66670</t>
  </si>
  <si>
    <t>66696</t>
  </si>
  <si>
    <t>66746</t>
  </si>
  <si>
    <t>73635</t>
  </si>
  <si>
    <t>73643</t>
  </si>
  <si>
    <t>73650</t>
  </si>
  <si>
    <t>73924</t>
  </si>
  <si>
    <t>76893</t>
  </si>
  <si>
    <t>31</t>
  </si>
  <si>
    <t>66761</t>
  </si>
  <si>
    <t>66779</t>
  </si>
  <si>
    <t>66787</t>
  </si>
  <si>
    <t>66795</t>
  </si>
  <si>
    <t>66803</t>
  </si>
  <si>
    <t>66829</t>
  </si>
  <si>
    <t>66837</t>
  </si>
  <si>
    <t>66845</t>
  </si>
  <si>
    <t>66852</t>
  </si>
  <si>
    <t>66886</t>
  </si>
  <si>
    <t>66910</t>
  </si>
  <si>
    <t>66928</t>
  </si>
  <si>
    <t>66944</t>
  </si>
  <si>
    <t>66951</t>
  </si>
  <si>
    <t>75085</t>
  </si>
  <si>
    <t>32</t>
  </si>
  <si>
    <t>66969</t>
  </si>
  <si>
    <t>33</t>
  </si>
  <si>
    <t>10330</t>
  </si>
  <si>
    <t>66977</t>
  </si>
  <si>
    <t>66985</t>
  </si>
  <si>
    <t>66993</t>
  </si>
  <si>
    <t>67033</t>
  </si>
  <si>
    <t>67041</t>
  </si>
  <si>
    <t>67058</t>
  </si>
  <si>
    <t>67082</t>
  </si>
  <si>
    <t>67090</t>
  </si>
  <si>
    <t>67116</t>
  </si>
  <si>
    <t>67124</t>
  </si>
  <si>
    <t>67157</t>
  </si>
  <si>
    <t>67173</t>
  </si>
  <si>
    <t>67181</t>
  </si>
  <si>
    <t>67199</t>
  </si>
  <si>
    <t>67207</t>
  </si>
  <si>
    <t>67215</t>
  </si>
  <si>
    <t>67231</t>
  </si>
  <si>
    <t>67249</t>
  </si>
  <si>
    <t>73676</t>
  </si>
  <si>
    <t>75176</t>
  </si>
  <si>
    <t>75192</t>
  </si>
  <si>
    <t>75200</t>
  </si>
  <si>
    <t>75242</t>
  </si>
  <si>
    <t>34</t>
  </si>
  <si>
    <t>10348</t>
  </si>
  <si>
    <t>67280</t>
  </si>
  <si>
    <t>67314</t>
  </si>
  <si>
    <t>67322</t>
  </si>
  <si>
    <t>67330</t>
  </si>
  <si>
    <t>67348</t>
  </si>
  <si>
    <t>67413</t>
  </si>
  <si>
    <t>67421</t>
  </si>
  <si>
    <t>67439</t>
  </si>
  <si>
    <t>67447</t>
  </si>
  <si>
    <t>73973</t>
  </si>
  <si>
    <t>75283</t>
  </si>
  <si>
    <t>76505</t>
  </si>
  <si>
    <t>35</t>
  </si>
  <si>
    <t>67454</t>
  </si>
  <si>
    <t>67462</t>
  </si>
  <si>
    <t>67470</t>
  </si>
  <si>
    <t>67488</t>
  </si>
  <si>
    <t>67504</t>
  </si>
  <si>
    <t>67520</t>
  </si>
  <si>
    <t>67553</t>
  </si>
  <si>
    <t>67561</t>
  </si>
  <si>
    <t>67579</t>
  </si>
  <si>
    <t>75259</t>
  </si>
  <si>
    <t>36</t>
  </si>
  <si>
    <t>10363</t>
  </si>
  <si>
    <t>67587</t>
  </si>
  <si>
    <t>67595</t>
  </si>
  <si>
    <t>67611</t>
  </si>
  <si>
    <t>67637</t>
  </si>
  <si>
    <t>67645</t>
  </si>
  <si>
    <t>67678</t>
  </si>
  <si>
    <t>67686</t>
  </si>
  <si>
    <t>67694</t>
  </si>
  <si>
    <t>67702</t>
  </si>
  <si>
    <t>67710</t>
  </si>
  <si>
    <t>67736</t>
  </si>
  <si>
    <t>67777</t>
  </si>
  <si>
    <t>67785</t>
  </si>
  <si>
    <t>67793</t>
  </si>
  <si>
    <t>67801</t>
  </si>
  <si>
    <t>67819</t>
  </si>
  <si>
    <t>67827</t>
  </si>
  <si>
    <t>67843</t>
  </si>
  <si>
    <t>67850</t>
  </si>
  <si>
    <t>67868</t>
  </si>
  <si>
    <t>67876</t>
  </si>
  <si>
    <t>67892</t>
  </si>
  <si>
    <t>67918</t>
  </si>
  <si>
    <t>67959</t>
  </si>
  <si>
    <t>73858</t>
  </si>
  <si>
    <t>73890</t>
  </si>
  <si>
    <t>73957</t>
  </si>
  <si>
    <t>75044</t>
  </si>
  <si>
    <t>75051</t>
  </si>
  <si>
    <t>75069</t>
  </si>
  <si>
    <t>75077</t>
  </si>
  <si>
    <t>37</t>
  </si>
  <si>
    <t>10371</t>
  </si>
  <si>
    <t>Scholarship Prep - Oceanside</t>
  </si>
  <si>
    <t>67967</t>
  </si>
  <si>
    <t>67983</t>
  </si>
  <si>
    <t>67991</t>
  </si>
  <si>
    <t>68007</t>
  </si>
  <si>
    <t>68023</t>
  </si>
  <si>
    <t>68031</t>
  </si>
  <si>
    <t>68049</t>
  </si>
  <si>
    <t>68056</t>
  </si>
  <si>
    <t>68080</t>
  </si>
  <si>
    <t>68098</t>
  </si>
  <si>
    <t>68114</t>
  </si>
  <si>
    <t>68155</t>
  </si>
  <si>
    <t>68163</t>
  </si>
  <si>
    <t>68189</t>
  </si>
  <si>
    <t>68197</t>
  </si>
  <si>
    <t>68205</t>
  </si>
  <si>
    <t>68213</t>
  </si>
  <si>
    <t>68221</t>
  </si>
  <si>
    <t>68296</t>
  </si>
  <si>
    <t>68304</t>
  </si>
  <si>
    <t>68312</t>
  </si>
  <si>
    <t>68338</t>
  </si>
  <si>
    <t>Elevate</t>
  </si>
  <si>
    <t>68353</t>
  </si>
  <si>
    <t>68361</t>
  </si>
  <si>
    <t>68379</t>
  </si>
  <si>
    <t>68387</t>
  </si>
  <si>
    <t>68395</t>
  </si>
  <si>
    <t>68403</t>
  </si>
  <si>
    <t>68411</t>
  </si>
  <si>
    <t>68437</t>
  </si>
  <si>
    <t>68452</t>
  </si>
  <si>
    <t>73551</t>
  </si>
  <si>
    <t>73569</t>
  </si>
  <si>
    <t>73791</t>
  </si>
  <si>
    <t>75416</t>
  </si>
  <si>
    <t>75614</t>
  </si>
  <si>
    <t>76471</t>
  </si>
  <si>
    <t>76851</t>
  </si>
  <si>
    <t>77156</t>
  </si>
  <si>
    <t>77164</t>
  </si>
  <si>
    <t>77172</t>
  </si>
  <si>
    <t>38</t>
  </si>
  <si>
    <t>68478</t>
  </si>
  <si>
    <t>76927</t>
  </si>
  <si>
    <t>77131</t>
  </si>
  <si>
    <t>39</t>
  </si>
  <si>
    <t>10397</t>
  </si>
  <si>
    <t>68502</t>
  </si>
  <si>
    <t>68544</t>
  </si>
  <si>
    <t>68569</t>
  </si>
  <si>
    <t>68577</t>
  </si>
  <si>
    <t>68585</t>
  </si>
  <si>
    <t>68593</t>
  </si>
  <si>
    <t>68619</t>
  </si>
  <si>
    <t>68627</t>
  </si>
  <si>
    <t>68635</t>
  </si>
  <si>
    <t>68650</t>
  </si>
  <si>
    <t>68676</t>
  </si>
  <si>
    <t>75499</t>
  </si>
  <si>
    <t>76760</t>
  </si>
  <si>
    <t>77388</t>
  </si>
  <si>
    <t>40</t>
  </si>
  <si>
    <t>10405</t>
  </si>
  <si>
    <t>68700</t>
  </si>
  <si>
    <t>68726</t>
  </si>
  <si>
    <t>68759</t>
  </si>
  <si>
    <t>68791</t>
  </si>
  <si>
    <t>68809</t>
  </si>
  <si>
    <t>68825</t>
  </si>
  <si>
    <t>68833</t>
  </si>
  <si>
    <t>68841</t>
  </si>
  <si>
    <t>75457</t>
  </si>
  <si>
    <t>75465</t>
  </si>
  <si>
    <t>41</t>
  </si>
  <si>
    <t>68858</t>
  </si>
  <si>
    <t>68866</t>
  </si>
  <si>
    <t>68874</t>
  </si>
  <si>
    <t>68882</t>
  </si>
  <si>
    <t>68890</t>
  </si>
  <si>
    <t>68908</t>
  </si>
  <si>
    <t>68916</t>
  </si>
  <si>
    <t>68932</t>
  </si>
  <si>
    <t>68940</t>
  </si>
  <si>
    <t>68957</t>
  </si>
  <si>
    <t>68965</t>
  </si>
  <si>
    <t>68973</t>
  </si>
  <si>
    <t>68981</t>
  </si>
  <si>
    <t>68999</t>
  </si>
  <si>
    <t>69005</t>
  </si>
  <si>
    <t>69013</t>
  </si>
  <si>
    <t>69021</t>
  </si>
  <si>
    <t>69039</t>
  </si>
  <si>
    <t>69070</t>
  </si>
  <si>
    <t>69088</t>
  </si>
  <si>
    <t>42</t>
  </si>
  <si>
    <t>69104</t>
  </si>
  <si>
    <t>69112</t>
  </si>
  <si>
    <t>69120</t>
  </si>
  <si>
    <t>69138</t>
  </si>
  <si>
    <t>69146</t>
  </si>
  <si>
    <t>69161</t>
  </si>
  <si>
    <t>69179</t>
  </si>
  <si>
    <t>69195</t>
  </si>
  <si>
    <t>69203</t>
  </si>
  <si>
    <t>69211</t>
  </si>
  <si>
    <t>69229</t>
  </si>
  <si>
    <t>69245</t>
  </si>
  <si>
    <t>69252</t>
  </si>
  <si>
    <t>69260</t>
  </si>
  <si>
    <t>69336</t>
  </si>
  <si>
    <t>69344</t>
  </si>
  <si>
    <t>75010</t>
  </si>
  <si>
    <t>76786</t>
  </si>
  <si>
    <t>43</t>
  </si>
  <si>
    <t>10439</t>
  </si>
  <si>
    <t>69369</t>
  </si>
  <si>
    <t>69377</t>
  </si>
  <si>
    <t>69385</t>
  </si>
  <si>
    <t>69393</t>
  </si>
  <si>
    <t>69419</t>
  </si>
  <si>
    <t>69427</t>
  </si>
  <si>
    <t>69435</t>
  </si>
  <si>
    <t>69450</t>
  </si>
  <si>
    <t>69484</t>
  </si>
  <si>
    <t>69492</t>
  </si>
  <si>
    <t>69500</t>
  </si>
  <si>
    <t>69518</t>
  </si>
  <si>
    <t>69526</t>
  </si>
  <si>
    <t>69542</t>
  </si>
  <si>
    <t>69575</t>
  </si>
  <si>
    <t>69583</t>
  </si>
  <si>
    <t>69591</t>
  </si>
  <si>
    <t>69617</t>
  </si>
  <si>
    <t>69625</t>
  </si>
  <si>
    <t>69633</t>
  </si>
  <si>
    <t>69641</t>
  </si>
  <si>
    <t>69666</t>
  </si>
  <si>
    <t>69674</t>
  </si>
  <si>
    <t>69682</t>
  </si>
  <si>
    <t>69690</t>
  </si>
  <si>
    <t>69708</t>
  </si>
  <si>
    <t>73387</t>
  </si>
  <si>
    <t>44</t>
  </si>
  <si>
    <t>69732</t>
  </si>
  <si>
    <t>69757</t>
  </si>
  <si>
    <t>69765</t>
  </si>
  <si>
    <t>69773</t>
  </si>
  <si>
    <t>69781</t>
  </si>
  <si>
    <t>69799</t>
  </si>
  <si>
    <t>69807</t>
  </si>
  <si>
    <t>69815</t>
  </si>
  <si>
    <t>69823</t>
  </si>
  <si>
    <t>69849</t>
  </si>
  <si>
    <t>75432</t>
  </si>
  <si>
    <t>77248</t>
  </si>
  <si>
    <t>45</t>
  </si>
  <si>
    <t>10454</t>
  </si>
  <si>
    <t>69872</t>
  </si>
  <si>
    <t>69880</t>
  </si>
  <si>
    <t>69914</t>
  </si>
  <si>
    <t>69922</t>
  </si>
  <si>
    <t>69948</t>
  </si>
  <si>
    <t>69955</t>
  </si>
  <si>
    <t>69971</t>
  </si>
  <si>
    <t>69989</t>
  </si>
  <si>
    <t>69997</t>
  </si>
  <si>
    <t>70003</t>
  </si>
  <si>
    <t>70011</t>
  </si>
  <si>
    <t>70029</t>
  </si>
  <si>
    <t>70045</t>
  </si>
  <si>
    <t>70052</t>
  </si>
  <si>
    <t>70078</t>
  </si>
  <si>
    <t>70086</t>
  </si>
  <si>
    <t>70094</t>
  </si>
  <si>
    <t>70110</t>
  </si>
  <si>
    <t>70128</t>
  </si>
  <si>
    <t>70136</t>
  </si>
  <si>
    <t>70169</t>
  </si>
  <si>
    <t>73700</t>
  </si>
  <si>
    <t>75267</t>
  </si>
  <si>
    <t>46</t>
  </si>
  <si>
    <t>70177</t>
  </si>
  <si>
    <t>47</t>
  </si>
  <si>
    <t>70185</t>
  </si>
  <si>
    <t>70193</t>
  </si>
  <si>
    <t>70201</t>
  </si>
  <si>
    <t>70227</t>
  </si>
  <si>
    <t>70243</t>
  </si>
  <si>
    <t>70318</t>
  </si>
  <si>
    <t>70326</t>
  </si>
  <si>
    <t>70334</t>
  </si>
  <si>
    <t>70359</t>
  </si>
  <si>
    <t>70367</t>
  </si>
  <si>
    <t>70375</t>
  </si>
  <si>
    <t>70383</t>
  </si>
  <si>
    <t>70409</t>
  </si>
  <si>
    <t>70417</t>
  </si>
  <si>
    <t>70425</t>
  </si>
  <si>
    <t>70458</t>
  </si>
  <si>
    <t>70482</t>
  </si>
  <si>
    <t>70490</t>
  </si>
  <si>
    <t>70508</t>
  </si>
  <si>
    <t>73684</t>
  </si>
  <si>
    <t>76455</t>
  </si>
  <si>
    <t>48</t>
  </si>
  <si>
    <t>10488</t>
  </si>
  <si>
    <t>70524</t>
  </si>
  <si>
    <t>70532</t>
  </si>
  <si>
    <t>70540</t>
  </si>
  <si>
    <t>70565</t>
  </si>
  <si>
    <t>70573</t>
  </si>
  <si>
    <t>70581</t>
  </si>
  <si>
    <t>49</t>
  </si>
  <si>
    <t>70599</t>
  </si>
  <si>
    <t>70607</t>
  </si>
  <si>
    <t>70615</t>
  </si>
  <si>
    <t>70623</t>
  </si>
  <si>
    <t>70649</t>
  </si>
  <si>
    <t>70656</t>
  </si>
  <si>
    <t>70672</t>
  </si>
  <si>
    <t>70680</t>
  </si>
  <si>
    <t>70698</t>
  </si>
  <si>
    <t>70706</t>
  </si>
  <si>
    <t>70714</t>
  </si>
  <si>
    <t>70722</t>
  </si>
  <si>
    <t>70730</t>
  </si>
  <si>
    <t>70763</t>
  </si>
  <si>
    <t>70789</t>
  </si>
  <si>
    <t>70797</t>
  </si>
  <si>
    <t>70805</t>
  </si>
  <si>
    <t>70813</t>
  </si>
  <si>
    <t>70821</t>
  </si>
  <si>
    <t>70839</t>
  </si>
  <si>
    <t>70847</t>
  </si>
  <si>
    <t>70854</t>
  </si>
  <si>
    <t>70862</t>
  </si>
  <si>
    <t>70870</t>
  </si>
  <si>
    <t>70888</t>
  </si>
  <si>
    <t>70896</t>
  </si>
  <si>
    <t>70904</t>
  </si>
  <si>
    <t>70912</t>
  </si>
  <si>
    <t>Kid Street Charter</t>
  </si>
  <si>
    <t>70920</t>
  </si>
  <si>
    <t>70938</t>
  </si>
  <si>
    <t>70953</t>
  </si>
  <si>
    <t>70961</t>
  </si>
  <si>
    <t>70979</t>
  </si>
  <si>
    <t>70995</t>
  </si>
  <si>
    <t>71001</t>
  </si>
  <si>
    <t>71019</t>
  </si>
  <si>
    <t>71035</t>
  </si>
  <si>
    <t>73882</t>
  </si>
  <si>
    <t>75358</t>
  </si>
  <si>
    <t>75390</t>
  </si>
  <si>
    <t>50</t>
  </si>
  <si>
    <t>10504</t>
  </si>
  <si>
    <t>71043</t>
  </si>
  <si>
    <t>71050</t>
  </si>
  <si>
    <t>71068</t>
  </si>
  <si>
    <t>71076</t>
  </si>
  <si>
    <t>71084</t>
  </si>
  <si>
    <t>71092</t>
  </si>
  <si>
    <t>71100</t>
  </si>
  <si>
    <t>71134</t>
  </si>
  <si>
    <t>71142</t>
  </si>
  <si>
    <t>71167</t>
  </si>
  <si>
    <t>71175</t>
  </si>
  <si>
    <t>71209</t>
  </si>
  <si>
    <t>71217</t>
  </si>
  <si>
    <t>71233</t>
  </si>
  <si>
    <t>71266</t>
  </si>
  <si>
    <t>71274</t>
  </si>
  <si>
    <t>71282</t>
  </si>
  <si>
    <t>71290</t>
  </si>
  <si>
    <t>71324</t>
  </si>
  <si>
    <t>73601</t>
  </si>
  <si>
    <t>75549</t>
  </si>
  <si>
    <t>75556</t>
  </si>
  <si>
    <t>75564</t>
  </si>
  <si>
    <t>75572</t>
  </si>
  <si>
    <t>75739</t>
  </si>
  <si>
    <t>51</t>
  </si>
  <si>
    <t>10512</t>
  </si>
  <si>
    <t>71357</t>
  </si>
  <si>
    <t>71365</t>
  </si>
  <si>
    <t>71381</t>
  </si>
  <si>
    <t>71399</t>
  </si>
  <si>
    <t>71407</t>
  </si>
  <si>
    <t>71415</t>
  </si>
  <si>
    <t>71423</t>
  </si>
  <si>
    <t>71431</t>
  </si>
  <si>
    <t>71456</t>
  </si>
  <si>
    <t>71464</t>
  </si>
  <si>
    <t>52</t>
  </si>
  <si>
    <t>71472</t>
  </si>
  <si>
    <t>71498</t>
  </si>
  <si>
    <t>71522</t>
  </si>
  <si>
    <t>71530</t>
  </si>
  <si>
    <t>71548</t>
  </si>
  <si>
    <t>71555</t>
  </si>
  <si>
    <t>71563</t>
  </si>
  <si>
    <t>71571</t>
  </si>
  <si>
    <t>71621</t>
  </si>
  <si>
    <t>71647</t>
  </si>
  <si>
    <t>71654</t>
  </si>
  <si>
    <t>53</t>
  </si>
  <si>
    <t>71662</t>
  </si>
  <si>
    <t>71670</t>
  </si>
  <si>
    <t>71696</t>
  </si>
  <si>
    <t>71738</t>
  </si>
  <si>
    <t>71746</t>
  </si>
  <si>
    <t>71761</t>
  </si>
  <si>
    <t>73833</t>
  </si>
  <si>
    <t>75028</t>
  </si>
  <si>
    <t>76513</t>
  </si>
  <si>
    <t>54</t>
  </si>
  <si>
    <t>10546</t>
  </si>
  <si>
    <t>71795</t>
  </si>
  <si>
    <t>71803</t>
  </si>
  <si>
    <t>71811</t>
  </si>
  <si>
    <t>71829</t>
  </si>
  <si>
    <t>71837</t>
  </si>
  <si>
    <t>71852</t>
  </si>
  <si>
    <t>71860</t>
  </si>
  <si>
    <t>71894</t>
  </si>
  <si>
    <t>71902</t>
  </si>
  <si>
    <t>71944</t>
  </si>
  <si>
    <t>71951</t>
  </si>
  <si>
    <t>71969</t>
  </si>
  <si>
    <t>71985</t>
  </si>
  <si>
    <t>71993</t>
  </si>
  <si>
    <t>72009</t>
  </si>
  <si>
    <t>72017</t>
  </si>
  <si>
    <t>72025</t>
  </si>
  <si>
    <t>72033</t>
  </si>
  <si>
    <t>72041</t>
  </si>
  <si>
    <t>72058</t>
  </si>
  <si>
    <t>72082</t>
  </si>
  <si>
    <t>72090</t>
  </si>
  <si>
    <t>72108</t>
  </si>
  <si>
    <t>72116</t>
  </si>
  <si>
    <t>72132</t>
  </si>
  <si>
    <t>72140</t>
  </si>
  <si>
    <t>72157</t>
  </si>
  <si>
    <t>72173</t>
  </si>
  <si>
    <t>72181</t>
  </si>
  <si>
    <t>72199</t>
  </si>
  <si>
    <t>72207</t>
  </si>
  <si>
    <t>72215</t>
  </si>
  <si>
    <t>72223</t>
  </si>
  <si>
    <t>72231</t>
  </si>
  <si>
    <t>72256</t>
  </si>
  <si>
    <t>72264</t>
  </si>
  <si>
    <t>72298</t>
  </si>
  <si>
    <t>75325</t>
  </si>
  <si>
    <t>75523</t>
  </si>
  <si>
    <t>75531</t>
  </si>
  <si>
    <t>76794</t>
  </si>
  <si>
    <t>76836</t>
  </si>
  <si>
    <t>55</t>
  </si>
  <si>
    <t>72306</t>
  </si>
  <si>
    <t>72348</t>
  </si>
  <si>
    <t>72355</t>
  </si>
  <si>
    <t>72363</t>
  </si>
  <si>
    <t>72371</t>
  </si>
  <si>
    <t>72397</t>
  </si>
  <si>
    <t>72405</t>
  </si>
  <si>
    <t>72421</t>
  </si>
  <si>
    <t>75184</t>
  </si>
  <si>
    <t>56</t>
  </si>
  <si>
    <t>10561</t>
  </si>
  <si>
    <t>72447</t>
  </si>
  <si>
    <t>72454</t>
  </si>
  <si>
    <t>72462</t>
  </si>
  <si>
    <t>72470</t>
  </si>
  <si>
    <t>72504</t>
  </si>
  <si>
    <t>72512</t>
  </si>
  <si>
    <t>72520</t>
  </si>
  <si>
    <t>72538</t>
  </si>
  <si>
    <t>72546</t>
  </si>
  <si>
    <t>72553</t>
  </si>
  <si>
    <t>72561</t>
  </si>
  <si>
    <t>72579</t>
  </si>
  <si>
    <t>72603</t>
  </si>
  <si>
    <t>72611</t>
  </si>
  <si>
    <t>72652</t>
  </si>
  <si>
    <t>73759</t>
  </si>
  <si>
    <t>73874</t>
  </si>
  <si>
    <t>73940</t>
  </si>
  <si>
    <t>76828</t>
  </si>
  <si>
    <t>57</t>
  </si>
  <si>
    <t>10579</t>
  </si>
  <si>
    <t>72678</t>
  </si>
  <si>
    <t>72686</t>
  </si>
  <si>
    <t>72694</t>
  </si>
  <si>
    <t>72702</t>
  </si>
  <si>
    <t>72710</t>
  </si>
  <si>
    <t>58</t>
  </si>
  <si>
    <t>10587</t>
  </si>
  <si>
    <t>72728</t>
  </si>
  <si>
    <t>72736</t>
  </si>
  <si>
    <t>72744</t>
  </si>
  <si>
    <t>72751</t>
  </si>
  <si>
    <t>Row Labels</t>
  </si>
  <si>
    <t>Grand Total</t>
  </si>
  <si>
    <t>Sum of Total Advance Payments</t>
  </si>
  <si>
    <t>County 
Name</t>
  </si>
  <si>
    <t>Advance 
Principal 
Apportionment</t>
  </si>
  <si>
    <t>Total 
Advance 
Payments</t>
  </si>
  <si>
    <t>County Check</t>
  </si>
  <si>
    <t>Sum of Advance Principal Apportionment</t>
  </si>
  <si>
    <t>Alameda</t>
  </si>
  <si>
    <t>Alpine</t>
  </si>
  <si>
    <t>Amador</t>
  </si>
  <si>
    <t>Butte</t>
  </si>
  <si>
    <t>Calaveras</t>
  </si>
  <si>
    <t>Colusa</t>
  </si>
  <si>
    <t>Contra Costa</t>
  </si>
  <si>
    <t>Del Norte</t>
  </si>
  <si>
    <t>El Dorado</t>
  </si>
  <si>
    <t>Fresno</t>
  </si>
  <si>
    <t>Glenn</t>
  </si>
  <si>
    <t>Humboldt</t>
  </si>
  <si>
    <t>Imperial</t>
  </si>
  <si>
    <t>Inyo</t>
  </si>
  <si>
    <t>Kern</t>
  </si>
  <si>
    <t>Kings</t>
  </si>
  <si>
    <t>Lake</t>
  </si>
  <si>
    <t>Lassen</t>
  </si>
  <si>
    <t>Los Angeles</t>
  </si>
  <si>
    <t>Madera</t>
  </si>
  <si>
    <t>Marin</t>
  </si>
  <si>
    <t>Mariposa</t>
  </si>
  <si>
    <t>Mendocino</t>
  </si>
  <si>
    <t>Merced</t>
  </si>
  <si>
    <t>Modoc</t>
  </si>
  <si>
    <t>Mono</t>
  </si>
  <si>
    <t>Monterey</t>
  </si>
  <si>
    <t>Napa</t>
  </si>
  <si>
    <t>Nevada</t>
  </si>
  <si>
    <t>Orange</t>
  </si>
  <si>
    <t>Placer</t>
  </si>
  <si>
    <t>Plumas</t>
  </si>
  <si>
    <t>Riverside</t>
  </si>
  <si>
    <t>Sacramento</t>
  </si>
  <si>
    <t>San Benito</t>
  </si>
  <si>
    <t>San Bernardino</t>
  </si>
  <si>
    <t>San Diego</t>
  </si>
  <si>
    <t>San Francisco</t>
  </si>
  <si>
    <t>San Joaquin</t>
  </si>
  <si>
    <t>San Luis Obispo</t>
  </si>
  <si>
    <t>San Mateo</t>
  </si>
  <si>
    <t>Santa Barbara</t>
  </si>
  <si>
    <t>Santa Clara</t>
  </si>
  <si>
    <t>Santa Cruz</t>
  </si>
  <si>
    <t>Shasta</t>
  </si>
  <si>
    <t>Sierra</t>
  </si>
  <si>
    <t>Siskiyou</t>
  </si>
  <si>
    <t>Solano</t>
  </si>
  <si>
    <t>Sonoma</t>
  </si>
  <si>
    <t>Stanislaus</t>
  </si>
  <si>
    <t>Sutter</t>
  </si>
  <si>
    <t>Tehama</t>
  </si>
  <si>
    <t>Trinity</t>
  </si>
  <si>
    <t>Tulare</t>
  </si>
  <si>
    <t>Tuolumne</t>
  </si>
  <si>
    <t>Ventura</t>
  </si>
  <si>
    <t>Yolo</t>
  </si>
  <si>
    <t>Yuba</t>
  </si>
  <si>
    <t>Sum of Total Offset Request</t>
  </si>
  <si>
    <t>November 2024
Offset Amount</t>
  </si>
  <si>
    <t>Sum of Offset to November SCO Pay Date 
11-25-24</t>
  </si>
  <si>
    <t>Sum of Balance Due - November is Less than the Absolute Value of Total Offsets Request</t>
  </si>
  <si>
    <t>Forks of Salmon Elementary</t>
  </si>
  <si>
    <t>Indian Springs Elementary</t>
  </si>
  <si>
    <t>Monroe Elementary</t>
  </si>
  <si>
    <t xml:space="preserve"> Total </t>
  </si>
  <si>
    <t>FY 2021-22 
Unspent Funds to Offset</t>
  </si>
  <si>
    <t>FY 2022-23 
Unspent Funds to Offset</t>
  </si>
  <si>
    <t>Total Unspent Funds Reported for FY 2021-22 &amp; 
FY 2022-23 to Offset</t>
  </si>
  <si>
    <t>FY 2021-22 Allocation</t>
  </si>
  <si>
    <t>FY 2021-22 Expended</t>
  </si>
  <si>
    <t>FY 2022-23 Expended</t>
  </si>
  <si>
    <t>FY 2022-23 Allocation</t>
  </si>
  <si>
    <t>FY 2021-22 and 2022-23 Expenditure Report of Unspent ELO-P Funds to be Offset in January and March 2025</t>
  </si>
  <si>
    <t>Prepared by:</t>
  </si>
  <si>
    <t>California Department of Education</t>
  </si>
  <si>
    <t>School Fiscal Services Division</t>
  </si>
  <si>
    <t>November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</si>
</sst>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8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&quot;$&quot;* #,##0.00_);_(&quot;$&quot;* \(#,##0.00\);_(&quot;$&quot;* &quot;-&quot;_);_(@_)"/>
    <numFmt numFmtId="166" formatCode="_(* #,##0_);_(* \(#,##0\);_(* &quot;-&quot;??_);_(@_)"/>
    <numFmt numFmtId="167" formatCode="00"/>
  </numFmts>
  <fonts count="21" x14ac:knownFonts="1"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0"/>
      <name val="Arial"/>
      <family val="2"/>
    </font>
    <font>
      <b/>
      <sz val="12"/>
      <color theme="1"/>
      <name val="Arial"/>
      <family val="2"/>
    </font>
    <font>
      <b/>
      <sz val="12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sz val="12"/>
      <color rgb="FF000000"/>
      <name val="Arial"/>
      <family val="2"/>
    </font>
    <font>
      <sz val="12"/>
      <color theme="0"/>
      <name val="Arial"/>
      <family val="2"/>
    </font>
    <font>
      <sz val="11"/>
      <name val="Calibri"/>
      <family val="2"/>
    </font>
    <font>
      <b/>
      <sz val="14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0080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ABABAB"/>
      </left>
      <right style="thin">
        <color rgb="FFABABAB"/>
      </right>
      <top style="thin">
        <color rgb="FFABABAB"/>
      </top>
      <bottom style="thin">
        <color rgb="FFABABAB"/>
      </bottom>
      <diagonal/>
    </border>
    <border>
      <left/>
      <right/>
      <top/>
      <bottom style="thick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ABABAB"/>
      </left>
      <right style="thin">
        <color rgb="FFABABAB"/>
      </right>
      <top/>
      <bottom style="thin">
        <color rgb="FFABABAB"/>
      </bottom>
      <diagonal/>
    </border>
    <border>
      <left style="thin">
        <color rgb="FFC0C0C0"/>
      </left>
      <right style="thin">
        <color rgb="FFC0C0C0"/>
      </right>
      <top/>
      <bottom style="thin">
        <color rgb="FFC0C0C0"/>
      </bottom>
      <diagonal/>
    </border>
    <border>
      <left/>
      <right style="thin">
        <color rgb="FFC0C0C0"/>
      </right>
      <top/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 style="thin">
        <color rgb="FFABABAB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74">
    <xf numFmtId="0" fontId="0" fillId="0" borderId="0"/>
    <xf numFmtId="0" fontId="12" fillId="0" borderId="0" applyNumberFormat="0" applyFill="0" applyAlignment="0" applyProtection="0"/>
    <xf numFmtId="0" fontId="14" fillId="0" borderId="0" applyNumberFormat="0" applyFill="0" applyAlignment="0" applyProtection="0"/>
    <xf numFmtId="0" fontId="12" fillId="0" borderId="0" applyNumberFormat="0" applyFill="0" applyAlignment="0" applyProtection="0"/>
    <xf numFmtId="0" fontId="10" fillId="2" borderId="1" applyNumberFormat="0" applyProtection="0">
      <alignment horizontal="center"/>
    </xf>
    <xf numFmtId="0" fontId="11" fillId="0" borderId="0" applyNumberFormat="0" applyFill="0" applyAlignment="0" applyProtection="0"/>
    <xf numFmtId="44" fontId="15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10" fillId="2" borderId="1" applyNumberFormat="0" applyProtection="0">
      <alignment horizontal="center" wrapText="1"/>
    </xf>
    <xf numFmtId="43" fontId="9" fillId="0" borderId="0" applyFont="0" applyFill="0" applyBorder="0" applyAlignment="0" applyProtection="0"/>
    <xf numFmtId="4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2" fillId="0" borderId="3" applyNumberFormat="0" applyFill="0" applyBorder="0" applyAlignment="0" applyProtection="0"/>
    <xf numFmtId="0" fontId="12" fillId="0" borderId="0" applyNumberFormat="0" applyFill="0" applyAlignment="0" applyProtection="0"/>
    <xf numFmtId="0" fontId="8" fillId="0" borderId="0"/>
    <xf numFmtId="0" fontId="14" fillId="0" borderId="0" applyNumberFormat="0" applyFill="0" applyAlignment="0" applyProtection="0"/>
    <xf numFmtId="0" fontId="13" fillId="0" borderId="0" applyNumberFormat="0" applyFont="0" applyFill="0" applyBorder="0" applyAlignment="0" applyProtection="0"/>
    <xf numFmtId="43" fontId="8" fillId="0" borderId="0" applyFont="0" applyFill="0" applyBorder="0" applyAlignment="0" applyProtection="0"/>
    <xf numFmtId="0" fontId="11" fillId="0" borderId="4" applyNumberFormat="0" applyFill="0" applyBorder="0" applyAlignment="0" applyProtection="0"/>
    <xf numFmtId="0" fontId="16" fillId="0" borderId="0" applyNumberFormat="0" applyFill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13" fillId="0" borderId="0" applyFont="0" applyFill="0" applyBorder="0" applyAlignment="0" applyProtection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0" fontId="14" fillId="0" borderId="0"/>
    <xf numFmtId="0" fontId="3" fillId="0" borderId="0"/>
    <xf numFmtId="43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19" fillId="0" borderId="0"/>
    <xf numFmtId="44" fontId="1" fillId="0" borderId="0" applyFont="0" applyFill="0" applyBorder="0" applyAlignment="0" applyProtection="0"/>
    <xf numFmtId="0" fontId="11" fillId="0" borderId="0" applyNumberFormat="0" applyFill="0" applyBorder="0" applyAlignment="0" applyProtection="0"/>
    <xf numFmtId="167" fontId="10" fillId="2" borderId="1" applyNumberFormat="0" applyProtection="0">
      <alignment horizontal="center" wrapText="1"/>
    </xf>
    <xf numFmtId="0" fontId="20" fillId="0" borderId="0" applyNumberFormat="0" applyFill="0" applyBorder="0" applyAlignment="0" applyProtection="0"/>
    <xf numFmtId="0" fontId="1" fillId="0" borderId="0"/>
  </cellStyleXfs>
  <cellXfs count="52">
    <xf numFmtId="0" fontId="0" fillId="0" borderId="0" xfId="0"/>
    <xf numFmtId="0" fontId="13" fillId="0" borderId="0" xfId="16"/>
    <xf numFmtId="0" fontId="0" fillId="0" borderId="0" xfId="16" applyFont="1" applyFill="1"/>
    <xf numFmtId="0" fontId="11" fillId="0" borderId="0" xfId="16" applyFont="1" applyFill="1"/>
    <xf numFmtId="0" fontId="13" fillId="0" borderId="0" xfId="16" applyFill="1"/>
    <xf numFmtId="0" fontId="10" fillId="2" borderId="1" xfId="8" applyNumberFormat="1">
      <alignment horizontal="center" wrapText="1"/>
    </xf>
    <xf numFmtId="0" fontId="0" fillId="0" borderId="0" xfId="0" pivotButton="1"/>
    <xf numFmtId="0" fontId="0" fillId="0" borderId="0" xfId="0" applyAlignment="1">
      <alignment horizontal="left"/>
    </xf>
    <xf numFmtId="0" fontId="10" fillId="2" borderId="1" xfId="8" applyNumberFormat="1" applyProtection="1">
      <alignment horizontal="center" wrapText="1"/>
    </xf>
    <xf numFmtId="0" fontId="18" fillId="3" borderId="0" xfId="0" applyFont="1" applyFill="1" applyAlignment="1">
      <alignment wrapText="1"/>
    </xf>
    <xf numFmtId="0" fontId="18" fillId="4" borderId="0" xfId="0" applyFont="1" applyFill="1"/>
    <xf numFmtId="0" fontId="0" fillId="0" borderId="8" xfId="0" applyBorder="1" applyAlignment="1">
      <alignment horizontal="left"/>
    </xf>
    <xf numFmtId="0" fontId="0" fillId="0" borderId="8" xfId="0" applyBorder="1"/>
    <xf numFmtId="42" fontId="0" fillId="0" borderId="8" xfId="0" applyNumberFormat="1" applyBorder="1"/>
    <xf numFmtId="41" fontId="0" fillId="0" borderId="8" xfId="0" applyNumberFormat="1" applyBorder="1"/>
    <xf numFmtId="42" fontId="0" fillId="0" borderId="0" xfId="0" applyNumberFormat="1"/>
    <xf numFmtId="0" fontId="17" fillId="5" borderId="0" xfId="0" applyFont="1" applyFill="1"/>
    <xf numFmtId="49" fontId="17" fillId="5" borderId="0" xfId="0" applyNumberFormat="1" applyFont="1" applyFill="1"/>
    <xf numFmtId="49" fontId="0" fillId="5" borderId="5" xfId="0" applyNumberFormat="1" applyFill="1" applyBorder="1" applyAlignment="1">
      <alignment wrapText="1"/>
    </xf>
    <xf numFmtId="0" fontId="17" fillId="5" borderId="0" xfId="0" applyFont="1" applyFill="1" applyAlignment="1">
      <alignment wrapText="1"/>
    </xf>
    <xf numFmtId="0" fontId="0" fillId="5" borderId="0" xfId="0" applyFill="1" applyAlignment="1">
      <alignment wrapText="1"/>
    </xf>
    <xf numFmtId="49" fontId="0" fillId="5" borderId="2" xfId="0" applyNumberFormat="1" applyFill="1" applyBorder="1" applyAlignment="1">
      <alignment wrapText="1"/>
    </xf>
    <xf numFmtId="0" fontId="11" fillId="5" borderId="0" xfId="0" applyFont="1" applyFill="1"/>
    <xf numFmtId="0" fontId="11" fillId="5" borderId="0" xfId="0" applyFont="1" applyFill="1" applyAlignment="1">
      <alignment horizontal="right"/>
    </xf>
    <xf numFmtId="44" fontId="11" fillId="5" borderId="0" xfId="0" applyNumberFormat="1" applyFont="1" applyFill="1"/>
    <xf numFmtId="42" fontId="13" fillId="0" borderId="0" xfId="16" applyNumberFormat="1"/>
    <xf numFmtId="0" fontId="17" fillId="0" borderId="2" xfId="16" applyFont="1" applyFill="1" applyBorder="1" applyAlignment="1">
      <alignment wrapText="1"/>
    </xf>
    <xf numFmtId="0" fontId="0" fillId="5" borderId="0" xfId="0" applyFill="1"/>
    <xf numFmtId="49" fontId="0" fillId="5" borderId="0" xfId="0" applyNumberFormat="1" applyFill="1"/>
    <xf numFmtId="49" fontId="0" fillId="0" borderId="5" xfId="0" applyNumberFormat="1" applyBorder="1" applyAlignment="1">
      <alignment wrapText="1"/>
    </xf>
    <xf numFmtId="0" fontId="0" fillId="5" borderId="9" xfId="0" applyFill="1" applyBorder="1"/>
    <xf numFmtId="42" fontId="17" fillId="5" borderId="6" xfId="0" applyNumberFormat="1" applyFont="1" applyFill="1" applyBorder="1"/>
    <xf numFmtId="42" fontId="17" fillId="5" borderId="7" xfId="0" applyNumberFormat="1" applyFont="1" applyFill="1" applyBorder="1"/>
    <xf numFmtId="49" fontId="0" fillId="0" borderId="2" xfId="0" applyNumberFormat="1" applyBorder="1" applyAlignment="1">
      <alignment wrapText="1"/>
    </xf>
    <xf numFmtId="0" fontId="17" fillId="5" borderId="9" xfId="0" applyFont="1" applyFill="1" applyBorder="1"/>
    <xf numFmtId="42" fontId="0" fillId="5" borderId="7" xfId="0" applyNumberFormat="1" applyFill="1" applyBorder="1"/>
    <xf numFmtId="42" fontId="17" fillId="5" borderId="0" xfId="0" applyNumberFormat="1" applyFont="1" applyFill="1"/>
    <xf numFmtId="44" fontId="11" fillId="5" borderId="10" xfId="0" applyNumberFormat="1" applyFont="1" applyFill="1" applyBorder="1" applyAlignment="1">
      <alignment horizontal="center"/>
    </xf>
    <xf numFmtId="42" fontId="11" fillId="5" borderId="10" xfId="0" applyNumberFormat="1" applyFont="1" applyFill="1" applyBorder="1"/>
    <xf numFmtId="164" fontId="13" fillId="0" borderId="0" xfId="16" applyNumberFormat="1"/>
    <xf numFmtId="42" fontId="13" fillId="0" borderId="0" xfId="16" applyNumberFormat="1" applyFill="1" applyBorder="1"/>
    <xf numFmtId="166" fontId="17" fillId="5" borderId="0" xfId="59" applyNumberFormat="1" applyFont="1" applyFill="1" applyAlignment="1">
      <alignment wrapText="1"/>
    </xf>
    <xf numFmtId="166" fontId="0" fillId="5" borderId="0" xfId="59" applyNumberFormat="1" applyFont="1" applyFill="1" applyAlignment="1">
      <alignment wrapText="1"/>
    </xf>
    <xf numFmtId="166" fontId="0" fillId="6" borderId="0" xfId="59" applyNumberFormat="1" applyFont="1" applyFill="1" applyAlignment="1">
      <alignment wrapText="1"/>
    </xf>
    <xf numFmtId="164" fontId="11" fillId="5" borderId="10" xfId="0" applyNumberFormat="1" applyFont="1" applyFill="1" applyBorder="1" applyAlignment="1">
      <alignment horizontal="center"/>
    </xf>
    <xf numFmtId="165" fontId="17" fillId="5" borderId="6" xfId="0" applyNumberFormat="1" applyFont="1" applyFill="1" applyBorder="1"/>
    <xf numFmtId="43" fontId="0" fillId="0" borderId="0" xfId="16" applyNumberFormat="1" applyFont="1"/>
    <xf numFmtId="166" fontId="0" fillId="0" borderId="0" xfId="16" applyNumberFormat="1" applyFont="1"/>
    <xf numFmtId="0" fontId="0" fillId="0" borderId="0" xfId="16" applyFont="1"/>
    <xf numFmtId="17" fontId="0" fillId="0" borderId="0" xfId="16" quotePrefix="1" applyNumberFormat="1" applyFont="1"/>
    <xf numFmtId="0" fontId="11" fillId="0" borderId="0" xfId="16" applyFont="1"/>
    <xf numFmtId="0" fontId="16" fillId="0" borderId="0" xfId="1" applyFont="1" applyAlignment="1">
      <alignment horizontal="center"/>
    </xf>
  </cellXfs>
  <cellStyles count="74">
    <cellStyle name="Comma" xfId="59" builtinId="3"/>
    <cellStyle name="Comma 2" xfId="9" xr:uid="{00000000-0005-0000-0000-000000000000}"/>
    <cellStyle name="Comma 2 2" xfId="17" xr:uid="{64521E30-12DF-4421-807A-FA45CB221041}"/>
    <cellStyle name="Comma 2 2 2" xfId="24" xr:uid="{E65C50C5-E597-48E8-9F7C-E691B688C8E8}"/>
    <cellStyle name="Comma 2 2 2 2" xfId="35" xr:uid="{7760782F-CBE8-4BC0-B0F4-73340F9DAC82}"/>
    <cellStyle name="Comma 2 2 2 2 2" xfId="57" xr:uid="{AB0A979F-09EF-4DDB-A3EB-2F5C2C0D02BE}"/>
    <cellStyle name="Comma 2 2 2 3" xfId="46" xr:uid="{7A8E5C8E-7C23-49F9-B4D0-B56DD3239529}"/>
    <cellStyle name="Comma 2 2 3" xfId="30" xr:uid="{15DD2C4F-FF88-4C56-B3E5-B52D13DD39FB}"/>
    <cellStyle name="Comma 2 2 3 2" xfId="52" xr:uid="{F5F11A64-8709-4AF1-9263-D374432301E7}"/>
    <cellStyle name="Comma 2 2 4" xfId="41" xr:uid="{BDD3E46A-18E0-4060-A12A-EB1BA1912366}"/>
    <cellStyle name="Comma 2 3" xfId="20" xr:uid="{2219F2EA-D977-4430-85BD-1B3E9C0A8117}"/>
    <cellStyle name="Comma 2 3 2" xfId="31" xr:uid="{A949B60A-2AB1-4EC2-9C0F-2787AC48CC6D}"/>
    <cellStyle name="Comma 2 3 2 2" xfId="53" xr:uid="{9FDA2462-C17B-41E3-AA8B-0838ED0DF36A}"/>
    <cellStyle name="Comma 2 3 3" xfId="42" xr:uid="{7071C242-BAB8-47DD-920E-2AC0F1736D0A}"/>
    <cellStyle name="Comma 2 4" xfId="26" xr:uid="{17157EAA-A4D1-48DB-B932-9D44F1CFC5ED}"/>
    <cellStyle name="Comma 2 4 2" xfId="48" xr:uid="{590EAB20-7BBB-4277-99AA-88E851327DD6}"/>
    <cellStyle name="Comma 2 5" xfId="37" xr:uid="{F83A1616-3B62-4EE5-93E1-8C1D0C66DC48}"/>
    <cellStyle name="Comma 3" xfId="65" xr:uid="{AFFD6D05-7B4D-435C-916F-ED51368BF2EB}"/>
    <cellStyle name="Comma 4" xfId="67" xr:uid="{7EA41505-26EE-47B4-8CA9-08EB1F94AC7B}"/>
    <cellStyle name="Currency 2" xfId="10" xr:uid="{00000000-0005-0000-0000-000036000000}"/>
    <cellStyle name="Currency 2 2" xfId="21" xr:uid="{C8EE881F-649F-4138-88C2-53867A9A31A8}"/>
    <cellStyle name="Currency 2 2 2" xfId="32" xr:uid="{A5B154AF-E5B8-4A1A-9569-96853B690A79}"/>
    <cellStyle name="Currency 2 2 2 2" xfId="54" xr:uid="{87BAC7C1-48D8-4CE6-8B08-A0C4EECD3CE2}"/>
    <cellStyle name="Currency 2 2 3" xfId="43" xr:uid="{34C30D05-4230-47F1-8AF1-5EB565E4313F}"/>
    <cellStyle name="Currency 2 3" xfId="27" xr:uid="{8984A630-28F4-4585-82A1-6AD16A3C02B4}"/>
    <cellStyle name="Currency 2 3 2" xfId="49" xr:uid="{E81A9630-2D4D-4E84-88E3-A06195DB98F0}"/>
    <cellStyle name="Currency 2 4" xfId="38" xr:uid="{002CBA5D-6A7A-4120-8794-89100AC85457}"/>
    <cellStyle name="Currency 3" xfId="6" xr:uid="{00000000-0005-0000-0000-000001000000}"/>
    <cellStyle name="Currency 3 2" xfId="62" xr:uid="{CEB84E51-1C0E-40A4-94BB-0D8208B193DB}"/>
    <cellStyle name="Currency 4" xfId="69" xr:uid="{CC32E4F7-E879-44CE-86B6-71BAA188C37D}"/>
    <cellStyle name="Heading 1" xfId="1" builtinId="16" customBuiltin="1"/>
    <cellStyle name="Heading 1 2" xfId="13" xr:uid="{65355034-88AE-4FBA-9D4A-3D367279A781}"/>
    <cellStyle name="Heading 1 3" xfId="12" xr:uid="{00000000-0005-0000-0000-000037000000}"/>
    <cellStyle name="Heading 1 4" xfId="19" xr:uid="{9AC79922-C170-4EC7-A2D8-7B3C3B0E152C}"/>
    <cellStyle name="Heading 1 5" xfId="72" xr:uid="{4F51FA96-4DFB-4D78-9A5A-DC1A16C4801E}"/>
    <cellStyle name="Heading 2" xfId="2" builtinId="17" customBuiltin="1"/>
    <cellStyle name="Heading 2 2" xfId="15" xr:uid="{F4F9B3F4-9E6F-43BD-A322-B95E3155E759}"/>
    <cellStyle name="Heading 3" xfId="3" builtinId="18" customBuiltin="1"/>
    <cellStyle name="Heading 4" xfId="4" builtinId="19" customBuiltin="1"/>
    <cellStyle name="Normal" xfId="0" builtinId="0"/>
    <cellStyle name="Normal 2" xfId="7" xr:uid="{00000000-0005-0000-0000-000008000000}"/>
    <cellStyle name="Normal 2 2" xfId="14" xr:uid="{35D1BDEB-ECC8-4C54-9C12-D7260CF6B116}"/>
    <cellStyle name="Normal 2 2 2" xfId="23" xr:uid="{6B0BE5CF-00AE-4A42-A18D-7DA3521CD3E2}"/>
    <cellStyle name="Normal 2 2 2 2" xfId="34" xr:uid="{DF7B3A7C-D393-459A-BFE8-E8687B476BF4}"/>
    <cellStyle name="Normal 2 2 2 2 2" xfId="56" xr:uid="{DDE6039C-038E-4A1B-8A2E-8B6ECEEE68BF}"/>
    <cellStyle name="Normal 2 2 2 3" xfId="45" xr:uid="{CC1AA81A-3424-4CE9-ADC0-AA262CF9EC4A}"/>
    <cellStyle name="Normal 2 2 3" xfId="29" xr:uid="{44B00E88-A48A-4F12-93C4-1AFD4DE1F9C1}"/>
    <cellStyle name="Normal 2 2 3 2" xfId="51" xr:uid="{42F2AAFA-6147-40BB-A560-EE74877561E7}"/>
    <cellStyle name="Normal 2 2 4" xfId="40" xr:uid="{ADD3A6A5-7AA2-4515-9FC2-D33B2E2521E9}"/>
    <cellStyle name="Normal 2 3" xfId="68" xr:uid="{C55E64FF-6E40-4EE4-BC2A-86C3CFE305DC}"/>
    <cellStyle name="Normal 2 3 2" xfId="25" xr:uid="{DF6CEC43-DD7B-4793-BED1-4F868DC025BD}"/>
    <cellStyle name="Normal 2 3 2 2" xfId="36" xr:uid="{E5955FBE-8813-4BFB-8310-C96F2D20FA76}"/>
    <cellStyle name="Normal 2 3 2 2 2" xfId="58" xr:uid="{38EA044F-9EFC-4FEA-A7BA-BB759DB7E57F}"/>
    <cellStyle name="Normal 2 3 2 3" xfId="47" xr:uid="{BFC07703-2391-4254-95F2-C0E7F72B57B8}"/>
    <cellStyle name="Normal 3" xfId="16" xr:uid="{2695043E-B059-4961-A209-8CB0BF8E1265}"/>
    <cellStyle name="Normal 3 2" xfId="61" xr:uid="{CFD44B37-7B83-47E9-A6CF-59307A9B5617}"/>
    <cellStyle name="Normal 4" xfId="60" xr:uid="{C9586207-BA3E-4B59-9DB8-A675D969C405}"/>
    <cellStyle name="Normal 5" xfId="63" xr:uid="{AB016FCA-1DDE-477C-8303-73323ED7EEF5}"/>
    <cellStyle name="Normal 6" xfId="64" xr:uid="{108FEBF1-B3E6-467B-AE4F-9685C2F7AED4}"/>
    <cellStyle name="Normal 7" xfId="66" xr:uid="{08E1E8CD-AB87-4D1F-AE46-A513BA773415}"/>
    <cellStyle name="Normal 8" xfId="73" xr:uid="{159CF17D-EB67-466B-BF4A-A5FD6A8CE9AA}"/>
    <cellStyle name="PAS Table Header" xfId="8" xr:uid="{00000000-0005-0000-0000-000009000000}"/>
    <cellStyle name="PAS Table Header 2" xfId="71" xr:uid="{75338774-3CE9-4DDE-A2FF-8A2A1827287B}"/>
    <cellStyle name="Percent 2" xfId="11" xr:uid="{00000000-0005-0000-0000-00003C000000}"/>
    <cellStyle name="Percent 2 2" xfId="22" xr:uid="{AE92D7A9-25E4-463A-9FB9-9CAC9F2EF515}"/>
    <cellStyle name="Percent 2 2 2" xfId="33" xr:uid="{D5122D2E-F98B-4A09-A3BA-86126B351DCA}"/>
    <cellStyle name="Percent 2 2 2 2" xfId="55" xr:uid="{EB60F665-B3AB-45C6-98A3-5AE3131CCE5F}"/>
    <cellStyle name="Percent 2 2 3" xfId="44" xr:uid="{C8AD0AD8-941A-4F71-B52B-1F13B86BC0BE}"/>
    <cellStyle name="Percent 2 3" xfId="28" xr:uid="{0ECF774B-B159-4461-8BE2-5F68E3FB08DA}"/>
    <cellStyle name="Percent 2 3 2" xfId="50" xr:uid="{BBC52978-3499-45EE-90E0-2676EF502C03}"/>
    <cellStyle name="Percent 2 4" xfId="39" xr:uid="{383F701D-822C-419B-8771-9E7BB7B63CBF}"/>
    <cellStyle name="Total" xfId="5" builtinId="25" customBuiltin="1"/>
    <cellStyle name="Total 2" xfId="18" xr:uid="{00000000-0005-0000-0000-00003D000000}"/>
    <cellStyle name="Total 3" xfId="70" xr:uid="{C2961074-EAE5-473C-A881-2A0809054A78}"/>
  </cellStyles>
  <dxfs count="31"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32" formatCode="_(&quot;$&quot;* #,##0_);_(&quot;$&quot;* \(#,##0\);_(&quot;$&quot;* &quot;-&quot;_);_(@_)"/>
      <fill>
        <patternFill patternType="solid">
          <fgColor indexed="64"/>
          <bgColor theme="0"/>
        </patternFill>
      </fill>
      <border diagonalUp="0" diagonalDown="0" outline="0">
        <left/>
        <right/>
        <top style="thin">
          <color indexed="64"/>
        </top>
        <bottom style="double">
          <color indexed="64"/>
        </bottom>
      </border>
    </dxf>
    <dxf>
      <fill>
        <patternFill>
          <fgColor indexed="64"/>
          <bgColor theme="0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32" formatCode="_(&quot;$&quot;* #,##0_);_(&quot;$&quot;* \(#,##0\);_(&quot;$&quot;* &quot;-&quot;_);_(@_)"/>
      <fill>
        <patternFill patternType="solid">
          <fgColor indexed="64"/>
          <bgColor theme="0"/>
        </patternFill>
      </fill>
      <border diagonalUp="0" diagonalDown="0" outline="0">
        <left/>
        <right/>
        <top style="thin">
          <color indexed="64"/>
        </top>
        <bottom style="double">
          <color indexed="64"/>
        </bottom>
      </border>
    </dxf>
    <dxf>
      <fill>
        <patternFill>
          <fgColor indexed="64"/>
          <bgColor theme="0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32" formatCode="_(&quot;$&quot;* #,##0_);_(&quot;$&quot;* \(#,##0\);_(&quot;$&quot;* &quot;-&quot;_);_(@_)"/>
      <fill>
        <patternFill patternType="solid">
          <fgColor indexed="64"/>
          <bgColor theme="0"/>
        </patternFill>
      </fill>
      <border diagonalUp="0" diagonalDown="0" outline="0">
        <left/>
        <right/>
        <top style="thin">
          <color indexed="64"/>
        </top>
        <bottom style="double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numFmt numFmtId="32" formatCode="_(&quot;$&quot;* #,##0_);_(&quot;$&quot;* \(#,##0\);_(&quot;$&quot;* &quot;-&quot;_);_(@_)"/>
      <fill>
        <patternFill patternType="solid">
          <fgColor indexed="64"/>
          <bgColor theme="0"/>
        </patternFill>
      </fill>
      <border diagonalUp="0" diagonalDown="0">
        <left/>
        <right style="thin">
          <color rgb="FFC0C0C0"/>
        </right>
        <top/>
        <bottom style="thin">
          <color rgb="FFC0C0C0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32" formatCode="_(&quot;$&quot;* #,##0_);_(&quot;$&quot;* \(#,##0\);_(&quot;$&quot;* &quot;-&quot;_);_(@_)"/>
      <fill>
        <patternFill patternType="solid">
          <fgColor indexed="64"/>
          <bgColor theme="0"/>
        </patternFill>
      </fill>
      <border diagonalUp="0" diagonalDown="0" outline="0">
        <left/>
        <right/>
        <top style="thin">
          <color indexed="64"/>
        </top>
        <bottom style="double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numFmt numFmtId="32" formatCode="_(&quot;$&quot;* #,##0_);_(&quot;$&quot;* \(#,##0\);_(&quot;$&quot;* &quot;-&quot;_);_(@_)"/>
      <fill>
        <patternFill patternType="solid">
          <fgColor indexed="64"/>
          <bgColor theme="0"/>
        </patternFill>
      </fill>
      <border diagonalUp="0" diagonalDown="0">
        <left/>
        <right style="thin">
          <color rgb="FFC0C0C0"/>
        </right>
        <top/>
        <bottom style="thin">
          <color rgb="FFC0C0C0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32" formatCode="_(&quot;$&quot;* #,##0_);_(&quot;$&quot;* \(#,##0\);_(&quot;$&quot;* &quot;-&quot;_);_(@_)"/>
      <fill>
        <patternFill patternType="solid">
          <fgColor indexed="64"/>
          <bgColor theme="0"/>
        </patternFill>
      </fill>
      <border diagonalUp="0" diagonalDown="0" outline="0">
        <left/>
        <right/>
        <top style="thin">
          <color indexed="64"/>
        </top>
        <bottom style="double">
          <color indexed="64"/>
        </bottom>
      </border>
    </dxf>
    <dxf>
      <fill>
        <patternFill>
          <fgColor indexed="64"/>
          <bgColor theme="0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_(&quot;$&quot;* #,##0_);_(&quot;$&quot;* \(#,##0\);_(&quot;$&quot;* &quot;-&quot;??_);_(@_)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double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numFmt numFmtId="166" formatCode="_(* #,##0_);_(* \(#,##0\);_(* &quot;-&quot;??_);_(@_)"/>
      <fill>
        <patternFill patternType="solid">
          <fgColor indexed="64"/>
          <bgColor theme="0"/>
        </patternFill>
      </fill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_(&quot;$&quot;* #,##0_);_(&quot;$&quot;* \(#,##0\);_(&quot;$&quot;* &quot;-&quot;??_);_(@_)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double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numFmt numFmtId="166" formatCode="_(* #,##0_);_(* \(#,##0\);_(* &quot;-&quot;??_);_(@_)"/>
      <fill>
        <patternFill patternType="solid">
          <fgColor indexed="64"/>
          <bgColor theme="0"/>
        </patternFill>
      </fill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34" formatCode="_(&quot;$&quot;* #,##0.00_);_(&quot;$&quot;* \(#,##0.00\);_(&quot;$&quot;* &quot;-&quot;??_);_(@_)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double">
          <color indexed="64"/>
        </bottom>
      </border>
    </dxf>
    <dxf>
      <fill>
        <patternFill>
          <fgColor indexed="64"/>
          <bgColor theme="0"/>
        </patternFill>
      </fill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34" formatCode="_(&quot;$&quot;* #,##0.00_);_(&quot;$&quot;* \(#,##0.00\);_(&quot;$&quot;* &quot;-&quot;??_);_(@_)"/>
      <fill>
        <patternFill patternType="solid">
          <fgColor indexed="64"/>
          <bgColor theme="0"/>
        </patternFill>
      </fill>
    </dxf>
    <dxf>
      <fill>
        <patternFill>
          <fgColor indexed="64"/>
          <bgColor theme="0"/>
        </patternFill>
      </fill>
      <border outline="0">
        <right style="thin">
          <color rgb="FFABABAB"/>
        </right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34" formatCode="_(&quot;$&quot;* #,##0.00_);_(&quot;$&quot;* \(#,##0.00\);_(&quot;$&quot;* &quot;-&quot;??_);_(@_)"/>
      <fill>
        <patternFill patternType="solid">
          <fgColor indexed="64"/>
          <bgColor theme="0"/>
        </patternFill>
      </fill>
    </dxf>
    <dxf>
      <numFmt numFmtId="30" formatCode="@"/>
      <fill>
        <patternFill patternType="none">
          <fgColor indexed="64"/>
          <bgColor theme="0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rgb="FFABABAB"/>
        </left>
        <right style="thin">
          <color rgb="FFABABAB"/>
        </right>
        <top/>
        <bottom style="thin">
          <color rgb="FFABABAB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34" formatCode="_(&quot;$&quot;* #,##0.00_);_(&quot;$&quot;* \(#,##0.00\);_(&quot;$&quot;* &quot;-&quot;??_);_(@_)"/>
      <fill>
        <patternFill patternType="solid">
          <fgColor indexed="64"/>
          <bgColor theme="0"/>
        </patternFill>
      </fill>
    </dxf>
    <dxf>
      <numFmt numFmtId="30" formatCode="@"/>
      <fill>
        <patternFill>
          <fgColor indexed="64"/>
          <bgColor theme="0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fill>
        <patternFill>
          <fgColor indexed="64"/>
          <bgColor theme="0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solid">
          <fgColor indexed="64"/>
          <bgColor theme="0"/>
        </patternFill>
      </fill>
    </dxf>
    <dxf>
      <fill>
        <patternFill patternType="none">
          <fgColor indexed="64"/>
          <bgColor theme="0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rgb="FFABABAB"/>
        </left>
        <right style="thin">
          <color rgb="FFABABAB"/>
        </right>
        <top style="thin">
          <color rgb="FFABABAB"/>
        </top>
        <bottom style="thin">
          <color rgb="FFABABAB"/>
        </bottom>
      </border>
    </dxf>
    <dxf>
      <border outline="0">
        <top style="thin">
          <color auto="1"/>
        </top>
      </border>
    </dxf>
    <dxf>
      <alignment horizontal="general" vertical="bottom" textRotation="0" wrapText="1" indent="0" justifyLastLine="0" shrinkToFit="0" readingOrder="0"/>
    </dxf>
    <dxf>
      <font>
        <b/>
        <i val="0"/>
      </font>
      <border>
        <left style="thin">
          <color rgb="FFC0C0C0"/>
        </left>
        <right style="thin">
          <color rgb="FFC0C0C0"/>
        </right>
        <top style="thin">
          <color rgb="FFC0C0C0"/>
        </top>
        <bottom style="thin">
          <color rgb="FFC0C0C0"/>
        </bottom>
        <vertical style="thin">
          <color rgb="FFC0C0C0"/>
        </vertical>
        <horizontal style="thin">
          <color rgb="FFC0C0C0"/>
        </horizontal>
      </border>
    </dxf>
    <dxf>
      <font>
        <b/>
        <i val="0"/>
        <color theme="0"/>
      </font>
      <fill>
        <patternFill>
          <bgColor rgb="FF008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</font>
      <border>
        <left style="thin">
          <color rgb="FFC0C0C0"/>
        </left>
        <right style="thin">
          <color rgb="FFC0C0C0"/>
        </right>
        <top style="thin">
          <color rgb="FFC0C0C0"/>
        </top>
        <bottom style="thin">
          <color rgb="FFC0C0C0"/>
        </bottom>
        <vertical style="thin">
          <color rgb="FFC0C0C0"/>
        </vertical>
        <horizontal style="thin">
          <color rgb="FFC0C0C0"/>
        </horizontal>
      </border>
    </dxf>
  </dxfs>
  <tableStyles count="2" defaultTableStyle="TableStyleMedium2" defaultPivotStyle="PivotStyleLight16">
    <tableStyle name="PAS Table" pivot="0" count="3" xr9:uid="{00000000-0011-0000-FFFF-FFFF00000000}">
      <tableStyleElement type="wholeTable" dxfId="30"/>
      <tableStyleElement type="headerRow" dxfId="29"/>
      <tableStyleElement type="totalRow" dxfId="28"/>
    </tableStyle>
    <tableStyle name="Invisible" pivot="0" table="0" count="0" xr9:uid="{E2D2290E-4C35-4F58-AC73-B5934A9BFE56}"/>
  </tableStyles>
  <colors>
    <mruColors>
      <color rgb="FFABABAB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uthor" refreshedDate="45597.411456134258" createdVersion="8" refreshedVersion="8" minRefreshableVersion="3" recordCount="2262" xr:uid="{76559DB6-C659-4A04-B875-10464A17B826}">
  <cacheSource type="worksheet">
    <worksheetSource name="PaySchedOffsets[[CDS Code]:[Offset Fully Captured?]]"/>
  </cacheSource>
  <cacheFields count="32">
    <cacheField name="CDS Code" numFmtId="42">
      <sharedItems/>
    </cacheField>
    <cacheField name="County Code" numFmtId="0">
      <sharedItems count="58">
        <s v="01"/>
        <s v="02"/>
        <s v="03"/>
        <s v="04"/>
        <s v="05"/>
        <s v="06"/>
        <s v="07"/>
        <s v="08"/>
        <s v="09"/>
        <s v="10"/>
        <s v="11"/>
        <s v="12"/>
        <s v="13"/>
        <s v="14"/>
        <s v="15"/>
        <s v="16"/>
        <s v="17"/>
        <s v="18"/>
        <s v="19"/>
        <s v="20"/>
        <s v="21"/>
        <s v="22"/>
        <s v="23"/>
        <s v="24"/>
        <s v="25"/>
        <s v="26"/>
        <s v="27"/>
        <s v="28"/>
        <s v="29"/>
        <s v="30"/>
        <s v="31"/>
        <s v="32"/>
        <s v="33"/>
        <s v="34"/>
        <s v="35"/>
        <s v="36"/>
        <s v="37"/>
        <s v="38"/>
        <s v="39"/>
        <s v="40"/>
        <s v="41"/>
        <s v="42"/>
        <s v="43"/>
        <s v="44"/>
        <s v="45"/>
        <s v="46"/>
        <s v="47"/>
        <s v="48"/>
        <s v="49"/>
        <s v="50"/>
        <s v="51"/>
        <s v="52"/>
        <s v="53"/>
        <s v="54"/>
        <s v="55"/>
        <s v="56"/>
        <s v="57"/>
        <s v="58"/>
      </sharedItems>
    </cacheField>
    <cacheField name="District Code" numFmtId="0">
      <sharedItems/>
    </cacheField>
    <cacheField name="School Code" numFmtId="49">
      <sharedItems/>
    </cacheField>
    <cacheField name="Charter Number" numFmtId="49">
      <sharedItems/>
    </cacheField>
    <cacheField name="Charter Fund Type" numFmtId="0">
      <sharedItems/>
    </cacheField>
    <cacheField name="Local Educational Agency" numFmtId="0">
      <sharedItems/>
    </cacheField>
    <cacheField name="Payment Plan ID" numFmtId="0">
      <sharedItems containsSemiMixedTypes="0" containsString="0" containsNumber="1" containsInteger="1" minValue="1" maxValue="3"/>
    </cacheField>
    <cacheField name="Advance Principal Apportionment" numFmtId="0">
      <sharedItems containsSemiMixedTypes="0" containsString="0" containsNumber="1" containsInteger="1" minValue="0" maxValue="5094690352"/>
    </cacheField>
    <cacheField name="July _x000a_Payment" numFmtId="0">
      <sharedItems containsSemiMixedTypes="0" containsString="0" containsNumber="1" containsInteger="1" minValue="0" maxValue="254734518"/>
    </cacheField>
    <cacheField name="August _x000a_Payment" numFmtId="0">
      <sharedItems containsSemiMixedTypes="0" containsString="0" containsNumber="1" containsInteger="1" minValue="0" maxValue="254734518"/>
    </cacheField>
    <cacheField name="September _x000a_Payment" numFmtId="0">
      <sharedItems containsSemiMixedTypes="0" containsString="0" containsNumber="1" containsInteger="1" minValue="0" maxValue="458522132"/>
    </cacheField>
    <cacheField name="October _x000a_Payment" numFmtId="0">
      <sharedItems containsSemiMixedTypes="0" containsString="0" containsNumber="1" containsInteger="1" minValue="0" maxValue="458522132"/>
    </cacheField>
    <cacheField name="November _x000a_Payment" numFmtId="0">
      <sharedItems containsSemiMixedTypes="0" containsString="0" containsNumber="1" containsInteger="1" minValue="0" maxValue="458522132"/>
    </cacheField>
    <cacheField name="December _x000a_Payment" numFmtId="0">
      <sharedItems containsSemiMixedTypes="0" containsString="0" containsNumber="1" containsInteger="1" minValue="0" maxValue="458522132"/>
    </cacheField>
    <cacheField name="January _x000a_Payment" numFmtId="0">
      <sharedItems containsSemiMixedTypes="0" containsString="0" containsNumber="1" containsInteger="1" minValue="0" maxValue="458522132"/>
    </cacheField>
    <cacheField name="Total Advance Payments" numFmtId="0">
      <sharedItems containsSemiMixedTypes="0" containsString="0" containsNumber="1" containsInteger="1" minValue="0" maxValue="2802079696"/>
    </cacheField>
    <cacheField name="Dione Condoll - CDE Accounting" numFmtId="42">
      <sharedItems containsSemiMixedTypes="0" containsString="0" containsNumber="1" containsInteger="1" minValue="-5945" maxValue="0"/>
    </cacheField>
    <cacheField name="California School Finance Authority Katrina Johantgen and Kristen Schunk - Charter Revolving Loan Fund" numFmtId="42">
      <sharedItems containsSemiMixedTypes="0" containsString="0" containsNumber="1" containsInteger="1" minValue="-11106" maxValue="0"/>
    </cacheField>
    <cacheField name="Krupa / Sarah Krtil / Kaitlyn Arrington - Charter Principal Apportionment Overpayment Offset" numFmtId="42">
      <sharedItems containsSemiMixedTypes="0" containsString="0" containsNumber="1" containsInteger="1" minValue="-79175" maxValue="0"/>
    </cacheField>
    <cacheField name="Tonya Holmes - State Special Schools" numFmtId="42">
      <sharedItems containsSemiMixedTypes="0" containsString="0" containsNumber="1" containsInteger="1" minValue="0" maxValue="0"/>
    </cacheField>
    <cacheField name="Heather Bui - SCO Offsets (including intercept payments)" numFmtId="165">
      <sharedItems containsMixedTypes="1" containsNumber="1" minValue="-1831984" maxValue="0"/>
    </cacheField>
    <cacheField name="Paula Felseghi and Su Xu - DGS" numFmtId="42">
      <sharedItems containsSemiMixedTypes="0" containsString="0" containsNumber="1" minValue="-102465.25" maxValue="0"/>
    </cacheField>
    <cacheField name="Derrick Andrade - CDE_x000a_Prop 39" numFmtId="42">
      <sharedItems containsSemiMixedTypes="0" containsString="0" containsNumber="1" containsInteger="1" minValue="0" maxValue="0"/>
    </cacheField>
    <cacheField name="Erin Koepke -                         ELO-Grant ESSER II" numFmtId="42">
      <sharedItems containsSemiMixedTypes="0" containsString="0" containsNumber="1" containsInteger="1" minValue="0" maxValue="0"/>
    </cacheField>
    <cacheField name="Erin Koepke -_x000a_ELO-Grant GEER II" numFmtId="42">
      <sharedItems containsSemiMixedTypes="0" containsString="0" containsNumber="1" containsInteger="1" minValue="0" maxValue="0"/>
    </cacheField>
    <cacheField name="Robyn Altamirano_x000a_GAD - CDE_x000a_ESSER II" numFmtId="42">
      <sharedItems containsSemiMixedTypes="0" containsString="0" containsNumber="1" containsInteger="1" minValue="0" maxValue="0"/>
    </cacheField>
    <cacheField name="EPA - Lilah" numFmtId="42">
      <sharedItems containsString="0" containsBlank="1" containsNumber="1" containsInteger="1" minValue="-124705" maxValue="-124705"/>
    </cacheField>
    <cacheField name="Total Offset Request" numFmtId="42">
      <sharedItems containsSemiMixedTypes="0" containsString="0" containsNumber="1" minValue="-1831984" maxValue="0"/>
    </cacheField>
    <cacheField name="Offset to November SCO Pay Date _x000a_11-25-24" numFmtId="42">
      <sharedItems containsSemiMixedTypes="0" containsString="0" containsNumber="1" minValue="0" maxValue="1831984"/>
    </cacheField>
    <cacheField name="Balance Due - November is Less than the Absolute Value of Total Offsets Request" numFmtId="42">
      <sharedItems containsSemiMixedTypes="0" containsString="0" containsNumber="1" containsInteger="1" minValue="0" maxValue="0"/>
    </cacheField>
    <cacheField name="Offset Fully Captured?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262">
  <r>
    <s v="01100170000000"/>
    <x v="0"/>
    <s v="10017"/>
    <s v="0000000"/>
    <s v="N/A"/>
    <s v="N/A"/>
    <s v="Alameda Co. Office of Education"/>
    <n v="1"/>
    <n v="15458595"/>
    <n v="772930"/>
    <n v="772930"/>
    <n v="1391274"/>
    <n v="1391274"/>
    <n v="1391274"/>
    <n v="1391274"/>
    <n v="1391274"/>
    <n v="8502230"/>
    <n v="0"/>
    <n v="0"/>
    <n v="0"/>
    <n v="0"/>
    <n v="0"/>
    <n v="0"/>
    <n v="0"/>
    <n v="0"/>
    <n v="0"/>
    <n v="0"/>
    <m/>
    <n v="0"/>
    <n v="0"/>
    <n v="0"/>
    <s v="Yes"/>
  </r>
  <r>
    <s v="01100170112607"/>
    <x v="0"/>
    <s v="10017"/>
    <s v="0112607"/>
    <s v="0811"/>
    <s v="D"/>
    <s v="Envision Academy for Arts &amp; Technology"/>
    <n v="1"/>
    <n v="1946503"/>
    <n v="97325"/>
    <n v="97325"/>
    <n v="175185"/>
    <n v="175185"/>
    <n v="175185"/>
    <n v="175185"/>
    <n v="175185"/>
    <n v="1070575"/>
    <n v="0"/>
    <n v="0"/>
    <n v="0"/>
    <n v="0"/>
    <n v="-3316.54"/>
    <n v="0"/>
    <n v="0"/>
    <n v="0"/>
    <n v="0"/>
    <n v="0"/>
    <m/>
    <n v="-3316.54"/>
    <n v="3316.54"/>
    <n v="0"/>
    <s v="Yes"/>
  </r>
  <r>
    <s v="01100170123968"/>
    <x v="0"/>
    <s v="10017"/>
    <s v="0123968"/>
    <s v="1284"/>
    <s v="D"/>
    <s v="Community School for Creative Education"/>
    <n v="1"/>
    <n v="1836794"/>
    <n v="91840"/>
    <n v="91840"/>
    <n v="165311"/>
    <n v="165311"/>
    <n v="165311"/>
    <n v="165311"/>
    <n v="165311"/>
    <n v="1010235"/>
    <n v="0"/>
    <n v="0"/>
    <n v="0"/>
    <n v="0"/>
    <n v="0"/>
    <n v="0"/>
    <n v="0"/>
    <n v="0"/>
    <n v="0"/>
    <n v="0"/>
    <m/>
    <n v="0"/>
    <n v="0"/>
    <n v="0"/>
    <s v="Yes"/>
  </r>
  <r>
    <s v="01100170124172"/>
    <x v="0"/>
    <s v="10017"/>
    <s v="0124172"/>
    <s v="1296"/>
    <s v="D"/>
    <s v="Yu Ming Charter"/>
    <n v="1"/>
    <n v="8677894"/>
    <n v="433895"/>
    <n v="433895"/>
    <n v="781010"/>
    <n v="781010"/>
    <n v="781010"/>
    <n v="781010"/>
    <n v="781010"/>
    <n v="4772840"/>
    <n v="0"/>
    <n v="0"/>
    <n v="0"/>
    <n v="0"/>
    <n v="-39740.75"/>
    <n v="0"/>
    <n v="0"/>
    <n v="0"/>
    <n v="0"/>
    <n v="0"/>
    <m/>
    <n v="-39740.75"/>
    <n v="39740.75"/>
    <n v="0"/>
    <s v="Yes"/>
  </r>
  <r>
    <s v="01100170125567"/>
    <x v="0"/>
    <s v="10017"/>
    <s v="0125567"/>
    <s v="1383"/>
    <s v="D"/>
    <s v="Urban Montessori Charter"/>
    <n v="1"/>
    <n v="2239783"/>
    <n v="111989"/>
    <n v="111989"/>
    <n v="201580"/>
    <n v="201580"/>
    <n v="201580"/>
    <n v="201580"/>
    <n v="201580"/>
    <n v="1231878"/>
    <n v="0"/>
    <n v="0"/>
    <n v="0"/>
    <n v="0"/>
    <n v="0"/>
    <n v="0"/>
    <n v="0"/>
    <n v="0"/>
    <n v="0"/>
    <n v="0"/>
    <m/>
    <n v="0"/>
    <n v="0"/>
    <n v="0"/>
    <s v="Yes"/>
  </r>
  <r>
    <s v="01100170129403"/>
    <x v="0"/>
    <s v="10017"/>
    <s v="0129403"/>
    <s v="1632"/>
    <s v="D"/>
    <s v="Epic Charter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n v="0"/>
    <n v="0"/>
    <n v="0"/>
    <s v="Yes"/>
  </r>
  <r>
    <s v="01100170130625"/>
    <x v="0"/>
    <s v="10017"/>
    <s v="0130625"/>
    <s v="0398"/>
    <s v="D"/>
    <s v="Alternatives in Action"/>
    <n v="1"/>
    <n v="1241939"/>
    <n v="62097"/>
    <n v="62097"/>
    <n v="111775"/>
    <n v="111775"/>
    <n v="111775"/>
    <n v="111775"/>
    <n v="111775"/>
    <n v="683069"/>
    <n v="0"/>
    <n v="0"/>
    <n v="0"/>
    <n v="0"/>
    <n v="0"/>
    <n v="0"/>
    <n v="0"/>
    <n v="0"/>
    <n v="0"/>
    <n v="0"/>
    <m/>
    <n v="0"/>
    <n v="0"/>
    <n v="0"/>
    <s v="Yes"/>
  </r>
  <r>
    <s v="01100170131581"/>
    <x v="0"/>
    <s v="10017"/>
    <s v="0131581"/>
    <s v="1707"/>
    <s v="D"/>
    <s v="Oakland Unity Middle School"/>
    <n v="1"/>
    <n v="1315674"/>
    <n v="65784"/>
    <n v="65784"/>
    <n v="118411"/>
    <n v="118411"/>
    <n v="118411"/>
    <n v="118411"/>
    <n v="118411"/>
    <n v="723623"/>
    <n v="0"/>
    <n v="0"/>
    <n v="0"/>
    <n v="0"/>
    <n v="0"/>
    <n v="0"/>
    <n v="0"/>
    <n v="0"/>
    <n v="0"/>
    <n v="0"/>
    <m/>
    <n v="0"/>
    <n v="0"/>
    <n v="0"/>
    <s v="Yes"/>
  </r>
  <r>
    <s v="01100170136101"/>
    <x v="0"/>
    <s v="10017"/>
    <s v="0136101"/>
    <s v="1881"/>
    <s v="D"/>
    <s v="Connecting Waters Charter School, East Bay"/>
    <n v="1"/>
    <n v="3906445"/>
    <n v="195322"/>
    <n v="195322"/>
    <n v="351580"/>
    <n v="351580"/>
    <n v="351580"/>
    <n v="351580"/>
    <n v="351580"/>
    <n v="2148544"/>
    <n v="0"/>
    <n v="0"/>
    <n v="0"/>
    <n v="0"/>
    <n v="0"/>
    <n v="0"/>
    <n v="0"/>
    <n v="0"/>
    <n v="0"/>
    <n v="0"/>
    <m/>
    <n v="0"/>
    <n v="0"/>
    <n v="0"/>
    <s v="Yes"/>
  </r>
  <r>
    <s v="01100170136226"/>
    <x v="0"/>
    <s v="10017"/>
    <s v="0136226"/>
    <s v="1888"/>
    <s v="L"/>
    <s v="Opportunity Academy"/>
    <n v="1"/>
    <n v="1229411"/>
    <n v="61471"/>
    <n v="61471"/>
    <n v="110647"/>
    <n v="110647"/>
    <n v="110647"/>
    <n v="110647"/>
    <n v="110647"/>
    <n v="676177"/>
    <n v="0"/>
    <n v="0"/>
    <n v="0"/>
    <n v="0"/>
    <n v="0"/>
    <n v="0"/>
    <n v="0"/>
    <n v="0"/>
    <n v="0"/>
    <n v="0"/>
    <m/>
    <n v="0"/>
    <n v="0"/>
    <n v="0"/>
    <s v="Yes"/>
  </r>
  <r>
    <s v="01100170137448"/>
    <x v="0"/>
    <s v="10017"/>
    <s v="0137448"/>
    <s v="1908"/>
    <s v="D"/>
    <s v="Aurum Preparatory Academy"/>
    <n v="1"/>
    <n v="1380063"/>
    <n v="69003"/>
    <n v="69003"/>
    <n v="124206"/>
    <n v="124206"/>
    <n v="124206"/>
    <n v="124206"/>
    <n v="124206"/>
    <n v="759036"/>
    <n v="0"/>
    <n v="0"/>
    <n v="0"/>
    <n v="0"/>
    <n v="0"/>
    <n v="0"/>
    <n v="0"/>
    <n v="0"/>
    <n v="0"/>
    <n v="0"/>
    <m/>
    <n v="0"/>
    <n v="0"/>
    <n v="0"/>
    <s v="Yes"/>
  </r>
  <r>
    <s v="01100170138867"/>
    <x v="0"/>
    <s v="10017"/>
    <s v="0138867"/>
    <s v="2027"/>
    <s v="D"/>
    <s v="Hayward Collegiate Charter"/>
    <n v="1"/>
    <n v="1811979"/>
    <n v="90599"/>
    <n v="90599"/>
    <n v="163078"/>
    <n v="163078"/>
    <n v="163078"/>
    <n v="163078"/>
    <n v="163078"/>
    <n v="996588"/>
    <n v="0"/>
    <n v="-7736"/>
    <n v="0"/>
    <n v="0"/>
    <n v="0"/>
    <n v="0"/>
    <n v="0"/>
    <n v="0"/>
    <n v="0"/>
    <n v="0"/>
    <m/>
    <n v="-7736"/>
    <n v="7736"/>
    <n v="0"/>
    <s v="Yes"/>
  </r>
  <r>
    <s v="01100176001788"/>
    <x v="0"/>
    <s v="10017"/>
    <s v="6001788"/>
    <s v="0740"/>
    <s v="D"/>
    <s v="Cox Academy"/>
    <n v="1"/>
    <n v="5221687"/>
    <n v="261084"/>
    <n v="261084"/>
    <n v="469952"/>
    <n v="469952"/>
    <n v="469952"/>
    <n v="469952"/>
    <n v="469952"/>
    <n v="2871928"/>
    <n v="0"/>
    <n v="0"/>
    <n v="0"/>
    <n v="0"/>
    <n v="0"/>
    <n v="0"/>
    <n v="0"/>
    <n v="0"/>
    <n v="0"/>
    <n v="0"/>
    <m/>
    <n v="0"/>
    <n v="0"/>
    <n v="0"/>
    <s v="Yes"/>
  </r>
  <r>
    <s v="01100176002000"/>
    <x v="0"/>
    <s v="10017"/>
    <s v="6002000"/>
    <s v="1464"/>
    <s v="D"/>
    <s v="Lazear Charter Academy"/>
    <n v="1"/>
    <n v="4938944"/>
    <n v="246947"/>
    <n v="246947"/>
    <n v="444505"/>
    <n v="444505"/>
    <n v="444505"/>
    <n v="444505"/>
    <n v="444505"/>
    <n v="2716419"/>
    <n v="0"/>
    <n v="0"/>
    <n v="0"/>
    <n v="0"/>
    <n v="0"/>
    <n v="-43002.97"/>
    <n v="0"/>
    <n v="0"/>
    <n v="0"/>
    <n v="0"/>
    <m/>
    <n v="-43002.97"/>
    <n v="43002.97"/>
    <n v="0"/>
    <s v="Yes"/>
  </r>
  <r>
    <s v="01611190000000"/>
    <x v="0"/>
    <s v="61119"/>
    <s v="0000000"/>
    <s v="N/A"/>
    <s v="N/A"/>
    <s v="Alameda Unified"/>
    <n v="1"/>
    <n v="50340383"/>
    <n v="2517019"/>
    <n v="2517019"/>
    <n v="4530634"/>
    <n v="4530634"/>
    <n v="4530634"/>
    <n v="4530634"/>
    <n v="4530634"/>
    <n v="27687208"/>
    <n v="0"/>
    <n v="0"/>
    <n v="0"/>
    <n v="0"/>
    <n v="0"/>
    <n v="0"/>
    <n v="0"/>
    <n v="0"/>
    <n v="0"/>
    <n v="0"/>
    <m/>
    <n v="0"/>
    <n v="0"/>
    <n v="0"/>
    <s v="Yes"/>
  </r>
  <r>
    <s v="01611190119222"/>
    <x v="0"/>
    <s v="61119"/>
    <s v="0119222"/>
    <s v="1066"/>
    <s v="D"/>
    <s v="Nea Community Learning Center"/>
    <n v="1"/>
    <n v="2844859"/>
    <n v="142243"/>
    <n v="142243"/>
    <n v="256037"/>
    <n v="256037"/>
    <n v="256037"/>
    <n v="256037"/>
    <n v="256037"/>
    <n v="1564671"/>
    <n v="0"/>
    <n v="0"/>
    <n v="0"/>
    <n v="0"/>
    <n v="0"/>
    <n v="0"/>
    <n v="0"/>
    <n v="0"/>
    <n v="0"/>
    <n v="0"/>
    <m/>
    <n v="0"/>
    <n v="0"/>
    <n v="0"/>
    <s v="Yes"/>
  </r>
  <r>
    <s v="01611190122085"/>
    <x v="0"/>
    <s v="61119"/>
    <s v="0122085"/>
    <s v="1181"/>
    <s v="D"/>
    <s v="The Academy of Alameda"/>
    <n v="1"/>
    <n v="3552776"/>
    <n v="177639"/>
    <n v="177639"/>
    <n v="319750"/>
    <n v="319750"/>
    <n v="319750"/>
    <n v="319750"/>
    <n v="319750"/>
    <n v="1954028"/>
    <n v="0"/>
    <n v="0"/>
    <n v="0"/>
    <n v="0"/>
    <n v="0"/>
    <n v="0"/>
    <n v="0"/>
    <n v="0"/>
    <n v="0"/>
    <n v="0"/>
    <m/>
    <n v="0"/>
    <n v="0"/>
    <n v="0"/>
    <s v="Yes"/>
  </r>
  <r>
    <s v="01611190130609"/>
    <x v="0"/>
    <s v="61119"/>
    <s v="0130609"/>
    <s v="0352"/>
    <s v="D"/>
    <s v="Alameda Community Learning Center"/>
    <n v="1"/>
    <n v="2273616"/>
    <n v="113681"/>
    <n v="113681"/>
    <n v="204625"/>
    <n v="204625"/>
    <n v="204625"/>
    <n v="204625"/>
    <n v="204625"/>
    <n v="1250487"/>
    <n v="0"/>
    <n v="0"/>
    <n v="0"/>
    <n v="0"/>
    <n v="0"/>
    <n v="0"/>
    <n v="0"/>
    <n v="0"/>
    <n v="0"/>
    <n v="0"/>
    <m/>
    <n v="0"/>
    <n v="0"/>
    <n v="0"/>
    <s v="Yes"/>
  </r>
  <r>
    <s v="01611270000000"/>
    <x v="0"/>
    <s v="61127"/>
    <s v="0000000"/>
    <s v="N/A"/>
    <s v="N/A"/>
    <s v="Albany City Unified"/>
    <n v="1"/>
    <n v="42873650"/>
    <n v="2143683"/>
    <n v="2143683"/>
    <n v="3858629"/>
    <n v="3858629"/>
    <n v="3858629"/>
    <n v="3858629"/>
    <n v="3858629"/>
    <n v="23580511"/>
    <n v="0"/>
    <n v="0"/>
    <n v="0"/>
    <n v="0"/>
    <n v="0"/>
    <n v="0"/>
    <n v="0"/>
    <n v="0"/>
    <n v="0"/>
    <n v="0"/>
    <m/>
    <n v="0"/>
    <n v="0"/>
    <n v="0"/>
    <s v="Yes"/>
  </r>
  <r>
    <s v="01611430000000"/>
    <x v="0"/>
    <s v="61143"/>
    <s v="0000000"/>
    <s v="N/A"/>
    <s v="N/A"/>
    <s v="Berkeley Unified"/>
    <n v="1"/>
    <n v="51072988"/>
    <n v="2553649"/>
    <n v="2553649"/>
    <n v="4596569"/>
    <n v="4596569"/>
    <n v="4596569"/>
    <n v="4596569"/>
    <n v="4596569"/>
    <n v="28090143"/>
    <n v="0"/>
    <n v="0"/>
    <n v="0"/>
    <n v="0"/>
    <n v="0"/>
    <n v="0"/>
    <n v="0"/>
    <n v="0"/>
    <n v="0"/>
    <n v="0"/>
    <m/>
    <n v="0"/>
    <n v="0"/>
    <n v="0"/>
    <s v="Yes"/>
  </r>
  <r>
    <s v="01611500000000"/>
    <x v="0"/>
    <s v="61150"/>
    <s v="0000000"/>
    <s v="N/A"/>
    <s v="N/A"/>
    <s v="Castro Valley Unified"/>
    <n v="1"/>
    <n v="98568280"/>
    <n v="4928414"/>
    <n v="4928414"/>
    <n v="8871145"/>
    <n v="8871145"/>
    <n v="8871145"/>
    <n v="8871145"/>
    <n v="8871145"/>
    <n v="54212553"/>
    <n v="0"/>
    <n v="0"/>
    <n v="0"/>
    <n v="0"/>
    <n v="0"/>
    <n v="0"/>
    <n v="0"/>
    <n v="0"/>
    <n v="0"/>
    <n v="0"/>
    <m/>
    <n v="0"/>
    <n v="0"/>
    <n v="0"/>
    <s v="Yes"/>
  </r>
  <r>
    <s v="01611680000000"/>
    <x v="0"/>
    <s v="61168"/>
    <s v="0000000"/>
    <s v="N/A"/>
    <s v="N/A"/>
    <s v="Emery Unified"/>
    <n v="1"/>
    <n v="3459909"/>
    <n v="172995"/>
    <n v="172995"/>
    <n v="311392"/>
    <n v="311392"/>
    <n v="311392"/>
    <n v="311392"/>
    <n v="311392"/>
    <n v="1902950"/>
    <n v="0"/>
    <n v="0"/>
    <n v="0"/>
    <n v="0"/>
    <n v="0"/>
    <n v="0"/>
    <n v="0"/>
    <n v="0"/>
    <n v="0"/>
    <n v="0"/>
    <m/>
    <n v="0"/>
    <n v="0"/>
    <n v="0"/>
    <s v="Yes"/>
  </r>
  <r>
    <s v="01611760000000"/>
    <x v="0"/>
    <s v="61176"/>
    <s v="0000000"/>
    <s v="N/A"/>
    <s v="N/A"/>
    <s v="Fremont Unified"/>
    <n v="1"/>
    <n v="222833460"/>
    <n v="11141673"/>
    <n v="11141673"/>
    <n v="20055011"/>
    <n v="20055011"/>
    <n v="20055011"/>
    <n v="20055011"/>
    <n v="20055011"/>
    <n v="122558401"/>
    <n v="0"/>
    <n v="0"/>
    <n v="0"/>
    <n v="0"/>
    <n v="0"/>
    <n v="0"/>
    <n v="0"/>
    <n v="0"/>
    <n v="0"/>
    <n v="0"/>
    <m/>
    <n v="0"/>
    <n v="0"/>
    <n v="0"/>
    <s v="Yes"/>
  </r>
  <r>
    <s v="01611760130534"/>
    <x v="0"/>
    <s v="61176"/>
    <s v="0130534"/>
    <s v="0152"/>
    <s v="L"/>
    <s v="Circle of Independent Learning"/>
    <n v="1"/>
    <n v="2092486"/>
    <n v="104624"/>
    <n v="104624"/>
    <n v="188324"/>
    <n v="188324"/>
    <n v="188324"/>
    <n v="188324"/>
    <n v="188324"/>
    <n v="1150868"/>
    <n v="0"/>
    <n v="0"/>
    <n v="0"/>
    <n v="0"/>
    <n v="0"/>
    <n v="0"/>
    <n v="0"/>
    <n v="0"/>
    <n v="0"/>
    <n v="0"/>
    <m/>
    <n v="0"/>
    <n v="0"/>
    <n v="0"/>
    <s v="Yes"/>
  </r>
  <r>
    <s v="01611920000000"/>
    <x v="0"/>
    <s v="61192"/>
    <s v="0000000"/>
    <s v="N/A"/>
    <s v="N/A"/>
    <s v="Hayward Unified"/>
    <n v="1"/>
    <n v="159980022"/>
    <n v="7999001"/>
    <n v="7999001"/>
    <n v="14398202"/>
    <n v="14398202"/>
    <n v="14398202"/>
    <n v="14398202"/>
    <n v="14398202"/>
    <n v="87989012"/>
    <n v="0"/>
    <n v="0"/>
    <n v="0"/>
    <n v="0"/>
    <n v="0"/>
    <n v="0"/>
    <n v="0"/>
    <n v="0"/>
    <n v="0"/>
    <n v="0"/>
    <m/>
    <n v="0"/>
    <n v="0"/>
    <n v="0"/>
    <s v="Yes"/>
  </r>
  <r>
    <s v="01611920108670"/>
    <x v="0"/>
    <s v="61192"/>
    <s v="0108670"/>
    <s v="0684"/>
    <s v="D"/>
    <s v="Leadership Public Schools - Hayward"/>
    <n v="1"/>
    <n v="3900234"/>
    <n v="195012"/>
    <n v="195012"/>
    <n v="351021"/>
    <n v="351021"/>
    <n v="351021"/>
    <n v="351021"/>
    <n v="351021"/>
    <n v="2145129"/>
    <n v="0"/>
    <n v="0"/>
    <n v="0"/>
    <n v="0"/>
    <n v="0"/>
    <n v="0"/>
    <n v="0"/>
    <n v="0"/>
    <n v="0"/>
    <n v="0"/>
    <m/>
    <n v="0"/>
    <n v="0"/>
    <n v="0"/>
    <s v="Yes"/>
  </r>
  <r>
    <s v="01611920127696"/>
    <x v="0"/>
    <s v="61192"/>
    <s v="0127696"/>
    <s v="1514"/>
    <s v="D"/>
    <s v="Knowledge Enlightens You (KEY) Academy"/>
    <n v="1"/>
    <n v="6680385"/>
    <n v="334019"/>
    <n v="334019"/>
    <n v="601235"/>
    <n v="601235"/>
    <n v="601235"/>
    <n v="601235"/>
    <n v="601235"/>
    <n v="3674213"/>
    <n v="0"/>
    <n v="0"/>
    <n v="0"/>
    <n v="0"/>
    <n v="0"/>
    <n v="0"/>
    <n v="0"/>
    <n v="0"/>
    <n v="0"/>
    <n v="0"/>
    <m/>
    <n v="0"/>
    <n v="0"/>
    <n v="0"/>
    <s v="Yes"/>
  </r>
  <r>
    <s v="01611920127944"/>
    <x v="0"/>
    <s v="61192"/>
    <s v="0127944"/>
    <s v="1543"/>
    <s v="D"/>
    <s v="Hayward Twin Oaks Montessori"/>
    <n v="1"/>
    <n v="4739098"/>
    <n v="236955"/>
    <n v="236955"/>
    <n v="426519"/>
    <n v="426519"/>
    <n v="426519"/>
    <n v="426519"/>
    <n v="426519"/>
    <n v="2606505"/>
    <n v="0"/>
    <n v="0"/>
    <n v="0"/>
    <n v="0"/>
    <n v="0"/>
    <n v="0"/>
    <n v="0"/>
    <n v="0"/>
    <n v="0"/>
    <n v="0"/>
    <m/>
    <n v="0"/>
    <n v="0"/>
    <n v="0"/>
    <s v="Yes"/>
  </r>
  <r>
    <s v="01611920137646"/>
    <x v="0"/>
    <s v="61192"/>
    <s v="0137646"/>
    <s v="0836"/>
    <s v="D"/>
    <s v="Impact Academy of Arts &amp; Technology"/>
    <n v="1"/>
    <n v="5321366"/>
    <n v="266068"/>
    <n v="266068"/>
    <n v="478923"/>
    <n v="478923"/>
    <n v="478923"/>
    <n v="478923"/>
    <n v="478923"/>
    <n v="2926751"/>
    <n v="0"/>
    <n v="0"/>
    <n v="0"/>
    <n v="0"/>
    <n v="-6248.43"/>
    <n v="0"/>
    <n v="0"/>
    <n v="0"/>
    <n v="0"/>
    <n v="0"/>
    <m/>
    <n v="-6248.43"/>
    <n v="6248.43"/>
    <n v="0"/>
    <s v="Yes"/>
  </r>
  <r>
    <s v="01612000000000"/>
    <x v="0"/>
    <s v="61200"/>
    <s v="0000000"/>
    <s v="N/A"/>
    <s v="N/A"/>
    <s v="Livermore Valley Joint Unified"/>
    <n v="1"/>
    <n v="70156369"/>
    <n v="3507818"/>
    <n v="3507818"/>
    <n v="6314073"/>
    <n v="6314073"/>
    <n v="6314073"/>
    <n v="6314073"/>
    <n v="6314073"/>
    <n v="38586001"/>
    <n v="0"/>
    <n v="0"/>
    <n v="0"/>
    <n v="0"/>
    <n v="0"/>
    <n v="0"/>
    <n v="0"/>
    <n v="0"/>
    <n v="0"/>
    <n v="0"/>
    <m/>
    <n v="0"/>
    <n v="0"/>
    <n v="0"/>
    <s v="Yes"/>
  </r>
  <r>
    <s v="01612180000000"/>
    <x v="0"/>
    <s v="61218"/>
    <s v="0000000"/>
    <s v="N/A"/>
    <s v="N/A"/>
    <s v="Mountain House Elementary"/>
    <n v="1"/>
    <n v="249397"/>
    <n v="12470"/>
    <n v="12470"/>
    <n v="22446"/>
    <n v="22446"/>
    <n v="22446"/>
    <n v="22446"/>
    <n v="22446"/>
    <n v="137170"/>
    <n v="0"/>
    <n v="0"/>
    <n v="0"/>
    <n v="0"/>
    <n v="0"/>
    <n v="0"/>
    <n v="0"/>
    <n v="0"/>
    <n v="0"/>
    <n v="0"/>
    <m/>
    <n v="0"/>
    <n v="0"/>
    <n v="0"/>
    <s v="Yes"/>
  </r>
  <r>
    <s v="01612340000000"/>
    <x v="0"/>
    <s v="61234"/>
    <s v="0000000"/>
    <s v="N/A"/>
    <s v="N/A"/>
    <s v="Newark Unified"/>
    <n v="1"/>
    <n v="27865813"/>
    <n v="1393291"/>
    <n v="1393291"/>
    <n v="2507923"/>
    <n v="2507923"/>
    <n v="2507923"/>
    <n v="2507923"/>
    <n v="2507923"/>
    <n v="15326197"/>
    <n v="0"/>
    <n v="0"/>
    <n v="0"/>
    <n v="0"/>
    <n v="0"/>
    <n v="0"/>
    <n v="0"/>
    <n v="0"/>
    <n v="0"/>
    <n v="0"/>
    <m/>
    <n v="0"/>
    <n v="0"/>
    <n v="0"/>
    <s v="Yes"/>
  </r>
  <r>
    <s v="01612420000000"/>
    <x v="0"/>
    <s v="61242"/>
    <s v="0000000"/>
    <s v="N/A"/>
    <s v="N/A"/>
    <s v="New Haven Unified"/>
    <n v="1"/>
    <n v="70588891"/>
    <n v="3529445"/>
    <n v="3529445"/>
    <n v="6353000"/>
    <n v="6353000"/>
    <n v="6353000"/>
    <n v="6353000"/>
    <n v="6353000"/>
    <n v="38823890"/>
    <n v="0"/>
    <n v="0"/>
    <n v="0"/>
    <n v="0"/>
    <n v="0"/>
    <n v="0"/>
    <n v="0"/>
    <n v="0"/>
    <n v="0"/>
    <n v="0"/>
    <m/>
    <n v="0"/>
    <n v="0"/>
    <n v="0"/>
    <s v="Yes"/>
  </r>
  <r>
    <s v="01612590000000"/>
    <x v="0"/>
    <s v="61259"/>
    <s v="0000000"/>
    <s v="N/A"/>
    <s v="N/A"/>
    <s v="Oakland Unified"/>
    <n v="1"/>
    <n v="342840695"/>
    <n v="17142035"/>
    <n v="17142035"/>
    <n v="30855663"/>
    <n v="30855663"/>
    <n v="30855663"/>
    <n v="30855663"/>
    <n v="30855663"/>
    <n v="188562385"/>
    <n v="0"/>
    <n v="0"/>
    <n v="0"/>
    <n v="0"/>
    <n v="0"/>
    <n v="0"/>
    <n v="0"/>
    <n v="0"/>
    <n v="0"/>
    <n v="0"/>
    <m/>
    <n v="0"/>
    <n v="0"/>
    <n v="0"/>
    <s v="Yes"/>
  </r>
  <r>
    <s v="01612590100065"/>
    <x v="0"/>
    <s v="61259"/>
    <s v="0100065"/>
    <s v="0510"/>
    <s v="D"/>
    <s v="Oakland Unity High"/>
    <n v="1"/>
    <n v="3099655"/>
    <n v="154983"/>
    <n v="154983"/>
    <n v="278969"/>
    <n v="278969"/>
    <n v="278969"/>
    <n v="278969"/>
    <n v="278969"/>
    <n v="1704811"/>
    <n v="0"/>
    <n v="0"/>
    <n v="0"/>
    <n v="0"/>
    <n v="0"/>
    <n v="0"/>
    <n v="0"/>
    <n v="0"/>
    <n v="0"/>
    <n v="0"/>
    <m/>
    <n v="0"/>
    <n v="0"/>
    <n v="0"/>
    <s v="Yes"/>
  </r>
  <r>
    <s v="01612590106906"/>
    <x v="0"/>
    <s v="61259"/>
    <s v="0106906"/>
    <s v="0661"/>
    <s v="D"/>
    <s v="Bay Area Technology"/>
    <n v="1"/>
    <n v="2865571"/>
    <n v="143279"/>
    <n v="143279"/>
    <n v="257901"/>
    <n v="257901"/>
    <n v="257901"/>
    <n v="257901"/>
    <n v="257901"/>
    <n v="1576063"/>
    <n v="0"/>
    <n v="0"/>
    <n v="0"/>
    <n v="0"/>
    <n v="0"/>
    <n v="0"/>
    <n v="0"/>
    <n v="0"/>
    <n v="0"/>
    <n v="0"/>
    <m/>
    <n v="0"/>
    <n v="0"/>
    <n v="0"/>
    <s v="Yes"/>
  </r>
  <r>
    <s v="01612590108944"/>
    <x v="0"/>
    <s v="61259"/>
    <s v="0108944"/>
    <s v="0700"/>
    <s v="D"/>
    <s v="Lighthouse Community Charter High"/>
    <n v="1"/>
    <n v="2967688"/>
    <n v="148384"/>
    <n v="148384"/>
    <n v="267092"/>
    <n v="267092"/>
    <n v="267092"/>
    <n v="267092"/>
    <n v="267092"/>
    <n v="1632228"/>
    <n v="0"/>
    <n v="0"/>
    <n v="0"/>
    <n v="0"/>
    <n v="-65060.46"/>
    <n v="0"/>
    <n v="0"/>
    <n v="0"/>
    <n v="0"/>
    <n v="0"/>
    <m/>
    <n v="-65060.46"/>
    <n v="65060.46"/>
    <n v="0"/>
    <s v="Yes"/>
  </r>
  <r>
    <s v="01612590109819"/>
    <x v="0"/>
    <s v="61259"/>
    <s v="0109819"/>
    <s v="0726"/>
    <s v="D"/>
    <s v="Aspire Berkley Maynard Academy"/>
    <n v="1"/>
    <n v="4640997"/>
    <n v="232050"/>
    <n v="232050"/>
    <n v="417690"/>
    <n v="417690"/>
    <n v="417690"/>
    <n v="417690"/>
    <n v="417690"/>
    <n v="2552550"/>
    <n v="0"/>
    <n v="0"/>
    <n v="0"/>
    <n v="0"/>
    <n v="0"/>
    <n v="-24857.29"/>
    <n v="0"/>
    <n v="0"/>
    <n v="0"/>
    <n v="0"/>
    <m/>
    <n v="-24857.29"/>
    <n v="24857.29"/>
    <n v="0"/>
    <s v="Yes"/>
  </r>
  <r>
    <s v="01612590111476"/>
    <x v="0"/>
    <s v="61259"/>
    <s v="0111476"/>
    <s v="0780"/>
    <s v="D"/>
    <s v="Achieve Academy"/>
    <n v="1"/>
    <n v="6264586"/>
    <n v="313229"/>
    <n v="313229"/>
    <n v="563813"/>
    <n v="563813"/>
    <n v="563813"/>
    <n v="563813"/>
    <n v="563813"/>
    <n v="3445523"/>
    <n v="0"/>
    <n v="0"/>
    <n v="0"/>
    <n v="0"/>
    <n v="0"/>
    <n v="0"/>
    <n v="0"/>
    <n v="0"/>
    <n v="0"/>
    <n v="0"/>
    <m/>
    <n v="0"/>
    <n v="0"/>
    <n v="0"/>
    <s v="Yes"/>
  </r>
  <r>
    <s v="01612590111856"/>
    <x v="0"/>
    <s v="61259"/>
    <s v="0111856"/>
    <s v="0765"/>
    <s v="D"/>
    <s v="AIMS College Prep High"/>
    <n v="1"/>
    <n v="3608377"/>
    <n v="180419"/>
    <n v="180419"/>
    <n v="324754"/>
    <n v="324754"/>
    <n v="324754"/>
    <n v="324754"/>
    <n v="324754"/>
    <n v="1984608"/>
    <n v="0"/>
    <n v="0"/>
    <n v="0"/>
    <n v="0"/>
    <n v="0"/>
    <n v="0"/>
    <n v="0"/>
    <n v="0"/>
    <n v="0"/>
    <n v="0"/>
    <m/>
    <n v="0"/>
    <n v="0"/>
    <n v="0"/>
    <s v="Yes"/>
  </r>
  <r>
    <s v="01612590114363"/>
    <x v="0"/>
    <s v="61259"/>
    <s v="0114363"/>
    <s v="0882"/>
    <s v="D"/>
    <s v="American Indian Public Charter School II"/>
    <n v="1"/>
    <n v="6121517"/>
    <n v="306076"/>
    <n v="306076"/>
    <n v="550937"/>
    <n v="550937"/>
    <n v="550937"/>
    <n v="550937"/>
    <n v="550937"/>
    <n v="3366837"/>
    <n v="0"/>
    <n v="0"/>
    <n v="0"/>
    <n v="0"/>
    <n v="0"/>
    <n v="0"/>
    <n v="0"/>
    <n v="0"/>
    <n v="0"/>
    <n v="0"/>
    <m/>
    <n v="0"/>
    <n v="0"/>
    <n v="0"/>
    <s v="Yes"/>
  </r>
  <r>
    <s v="01612590114868"/>
    <x v="0"/>
    <s v="61259"/>
    <s v="0114868"/>
    <s v="0883"/>
    <s v="D"/>
    <s v="Oakland Charter High"/>
    <n v="1"/>
    <n v="3583021"/>
    <n v="179151"/>
    <n v="179151"/>
    <n v="322472"/>
    <n v="322472"/>
    <n v="322472"/>
    <n v="322472"/>
    <n v="322472"/>
    <n v="1970662"/>
    <n v="0"/>
    <n v="0"/>
    <n v="0"/>
    <n v="0"/>
    <n v="0"/>
    <n v="0"/>
    <n v="0"/>
    <n v="0"/>
    <n v="0"/>
    <n v="0"/>
    <m/>
    <n v="0"/>
    <n v="0"/>
    <n v="0"/>
    <s v="Yes"/>
  </r>
  <r>
    <s v="01612590115014"/>
    <x v="0"/>
    <s v="61259"/>
    <s v="0115014"/>
    <s v="0938"/>
    <s v="D"/>
    <s v="KIPP Bridge Academy"/>
    <n v="1"/>
    <n v="4991501"/>
    <n v="249575"/>
    <n v="249575"/>
    <n v="449235"/>
    <n v="449235"/>
    <n v="449235"/>
    <n v="449235"/>
    <n v="449235"/>
    <n v="2745325"/>
    <n v="0"/>
    <n v="0"/>
    <n v="0"/>
    <n v="0"/>
    <n v="-34317.72"/>
    <n v="0"/>
    <n v="0"/>
    <n v="0"/>
    <n v="0"/>
    <n v="0"/>
    <m/>
    <n v="-34317.72"/>
    <n v="34317.72"/>
    <n v="0"/>
    <s v="Yes"/>
  </r>
  <r>
    <s v="01612590115238"/>
    <x v="0"/>
    <s v="61259"/>
    <s v="0115238"/>
    <s v="0837"/>
    <s v="D"/>
    <s v="ARISE High"/>
    <n v="1"/>
    <n v="4094528"/>
    <n v="204726"/>
    <n v="204726"/>
    <n v="368508"/>
    <n v="368508"/>
    <n v="368508"/>
    <n v="368508"/>
    <n v="368508"/>
    <n v="2251992"/>
    <n v="0"/>
    <n v="0"/>
    <n v="0"/>
    <n v="0"/>
    <n v="0"/>
    <n v="0"/>
    <n v="0"/>
    <n v="0"/>
    <n v="0"/>
    <n v="0"/>
    <m/>
    <n v="0"/>
    <n v="0"/>
    <n v="0"/>
    <s v="Yes"/>
  </r>
  <r>
    <s v="01612590115592"/>
    <x v="0"/>
    <s v="61259"/>
    <s v="0115592"/>
    <s v="1442"/>
    <s v="D"/>
    <s v="Learning Without Limits"/>
    <n v="1"/>
    <n v="3853089"/>
    <n v="192654"/>
    <n v="192654"/>
    <n v="346778"/>
    <n v="346778"/>
    <n v="346778"/>
    <n v="346778"/>
    <n v="346778"/>
    <n v="2119198"/>
    <n v="0"/>
    <n v="0"/>
    <n v="0"/>
    <n v="0"/>
    <n v="0"/>
    <n v="0"/>
    <n v="0"/>
    <n v="0"/>
    <n v="0"/>
    <n v="0"/>
    <m/>
    <n v="0"/>
    <n v="0"/>
    <n v="0"/>
    <s v="Yes"/>
  </r>
  <r>
    <s v="01612590118224"/>
    <x v="0"/>
    <s v="61259"/>
    <s v="0118224"/>
    <s v="1023"/>
    <s v="D"/>
    <s v="Aspire Golden State College Preparatory Academy"/>
    <n v="1"/>
    <n v="4053993"/>
    <n v="202700"/>
    <n v="202700"/>
    <n v="364859"/>
    <n v="364859"/>
    <n v="364859"/>
    <n v="364859"/>
    <n v="364859"/>
    <n v="2229695"/>
    <n v="0"/>
    <n v="0"/>
    <n v="0"/>
    <n v="0"/>
    <n v="-53948.56"/>
    <n v="0"/>
    <n v="0"/>
    <n v="0"/>
    <n v="0"/>
    <n v="0"/>
    <m/>
    <n v="-53948.56"/>
    <n v="53948.56"/>
    <n v="0"/>
    <s v="Yes"/>
  </r>
  <r>
    <s v="01612590126748"/>
    <x v="0"/>
    <s v="61259"/>
    <s v="0126748"/>
    <s v="1449"/>
    <s v="D"/>
    <s v="LPS Oakland R &amp; D Campus"/>
    <n v="1"/>
    <n v="2032367"/>
    <n v="101618"/>
    <n v="101618"/>
    <n v="182913"/>
    <n v="182913"/>
    <n v="182913"/>
    <n v="182913"/>
    <n v="182913"/>
    <n v="1117801"/>
    <n v="0"/>
    <n v="0"/>
    <n v="0"/>
    <n v="0"/>
    <n v="0"/>
    <n v="0"/>
    <n v="0"/>
    <n v="0"/>
    <n v="0"/>
    <n v="0"/>
    <m/>
    <n v="0"/>
    <n v="0"/>
    <n v="0"/>
    <s v="Yes"/>
  </r>
  <r>
    <s v="01612590128413"/>
    <x v="0"/>
    <s v="61259"/>
    <s v="0128413"/>
    <s v="1577"/>
    <s v="D"/>
    <s v="Aspire College Academy"/>
    <n v="1"/>
    <n v="2516877"/>
    <n v="125844"/>
    <n v="125844"/>
    <n v="226519"/>
    <n v="226519"/>
    <n v="226519"/>
    <n v="226519"/>
    <n v="226519"/>
    <n v="1384283"/>
    <n v="0"/>
    <n v="0"/>
    <n v="0"/>
    <n v="0"/>
    <n v="0"/>
    <n v="0"/>
    <n v="0"/>
    <n v="0"/>
    <n v="0"/>
    <n v="0"/>
    <m/>
    <n v="0"/>
    <n v="0"/>
    <n v="0"/>
    <s v="Yes"/>
  </r>
  <r>
    <s v="01612590129635"/>
    <x v="0"/>
    <s v="61259"/>
    <s v="0129635"/>
    <s v="1661"/>
    <s v="D"/>
    <s v="Downtown Charter Academy"/>
    <n v="1"/>
    <n v="2741254"/>
    <n v="137063"/>
    <n v="137063"/>
    <n v="246713"/>
    <n v="246713"/>
    <n v="246713"/>
    <n v="246713"/>
    <n v="246713"/>
    <n v="1507691"/>
    <n v="0"/>
    <n v="0"/>
    <n v="0"/>
    <n v="0"/>
    <n v="0"/>
    <n v="0"/>
    <n v="0"/>
    <n v="0"/>
    <n v="0"/>
    <n v="0"/>
    <m/>
    <n v="0"/>
    <n v="0"/>
    <n v="0"/>
    <s v="Yes"/>
  </r>
  <r>
    <s v="01612590129932"/>
    <x v="0"/>
    <s v="61259"/>
    <s v="0129932"/>
    <s v="1620"/>
    <s v="D"/>
    <s v="East Bay Innovation Academy"/>
    <n v="1"/>
    <n v="4110001"/>
    <n v="205500"/>
    <n v="205500"/>
    <n v="369900"/>
    <n v="369900"/>
    <n v="369900"/>
    <n v="369900"/>
    <n v="369900"/>
    <n v="2260500"/>
    <n v="0"/>
    <n v="0"/>
    <n v="0"/>
    <n v="0"/>
    <n v="0"/>
    <n v="0"/>
    <n v="0"/>
    <n v="0"/>
    <n v="0"/>
    <n v="0"/>
    <m/>
    <n v="0"/>
    <n v="0"/>
    <n v="0"/>
    <s v="Yes"/>
  </r>
  <r>
    <s v="01612590130617"/>
    <x v="0"/>
    <s v="61259"/>
    <s v="0130617"/>
    <s v="0349"/>
    <s v="D"/>
    <s v="Oakland Military Institute, College Preparatory Academy"/>
    <n v="1"/>
    <n v="4777312"/>
    <n v="238866"/>
    <n v="238866"/>
    <n v="429958"/>
    <n v="429958"/>
    <n v="429958"/>
    <n v="429958"/>
    <n v="429958"/>
    <n v="2627522"/>
    <n v="0"/>
    <n v="0"/>
    <n v="0"/>
    <n v="0"/>
    <n v="0"/>
    <n v="0"/>
    <n v="0"/>
    <n v="0"/>
    <n v="0"/>
    <n v="0"/>
    <m/>
    <n v="0"/>
    <n v="0"/>
    <n v="0"/>
    <s v="Yes"/>
  </r>
  <r>
    <s v="01612590130633"/>
    <x v="0"/>
    <s v="61259"/>
    <s v="0130633"/>
    <s v="0413"/>
    <s v="D"/>
    <s v="Lighthouse Community Charter"/>
    <n v="1"/>
    <n v="5406207"/>
    <n v="270310"/>
    <n v="270310"/>
    <n v="486559"/>
    <n v="486559"/>
    <n v="486559"/>
    <n v="486559"/>
    <n v="486559"/>
    <n v="2973415"/>
    <n v="0"/>
    <n v="0"/>
    <n v="0"/>
    <n v="0"/>
    <n v="-110773.37"/>
    <n v="0"/>
    <n v="0"/>
    <n v="0"/>
    <n v="0"/>
    <n v="0"/>
    <m/>
    <n v="-110773.37"/>
    <n v="110773.37"/>
    <n v="0"/>
    <s v="Yes"/>
  </r>
  <r>
    <s v="01612590130666"/>
    <x v="0"/>
    <s v="61259"/>
    <s v="0130666"/>
    <s v="0465"/>
    <s v="D"/>
    <s v="Aspire Lionel Wilson College Preparatory Academy"/>
    <n v="1"/>
    <n v="3789115"/>
    <n v="189456"/>
    <n v="189456"/>
    <n v="341020"/>
    <n v="341020"/>
    <n v="341020"/>
    <n v="341020"/>
    <n v="341020"/>
    <n v="2084012"/>
    <n v="0"/>
    <n v="0"/>
    <n v="0"/>
    <n v="0"/>
    <n v="-46837.919999999998"/>
    <n v="0"/>
    <n v="0"/>
    <n v="0"/>
    <n v="0"/>
    <n v="0"/>
    <m/>
    <n v="-46837.919999999998"/>
    <n v="46837.919999999998"/>
    <n v="0"/>
    <s v="Yes"/>
  </r>
  <r>
    <s v="01612590130732"/>
    <x v="0"/>
    <s v="61259"/>
    <s v="0130732"/>
    <s v="1663"/>
    <s v="D"/>
    <s v="Aspire Triumph Technology Academy"/>
    <n v="1"/>
    <n v="2905816"/>
    <n v="145291"/>
    <n v="145291"/>
    <n v="261523"/>
    <n v="261523"/>
    <n v="261523"/>
    <n v="261523"/>
    <n v="261523"/>
    <n v="1598197"/>
    <n v="0"/>
    <n v="0"/>
    <n v="0"/>
    <n v="0"/>
    <n v="0"/>
    <n v="0"/>
    <n v="0"/>
    <n v="0"/>
    <n v="0"/>
    <n v="0"/>
    <m/>
    <n v="0"/>
    <n v="0"/>
    <n v="0"/>
    <s v="Yes"/>
  </r>
  <r>
    <s v="01612590132514"/>
    <x v="0"/>
    <s v="61259"/>
    <s v="0132514"/>
    <s v="1708"/>
    <s v="D"/>
    <s v="Francophone Charter School of Oakland"/>
    <n v="1"/>
    <n v="2684334"/>
    <n v="134217"/>
    <n v="134217"/>
    <n v="241590"/>
    <n v="241590"/>
    <n v="241590"/>
    <n v="241590"/>
    <n v="241590"/>
    <n v="1476384"/>
    <n v="0"/>
    <n v="0"/>
    <n v="0"/>
    <n v="0"/>
    <n v="0"/>
    <n v="0"/>
    <n v="0"/>
    <n v="0"/>
    <n v="0"/>
    <n v="0"/>
    <m/>
    <n v="0"/>
    <n v="0"/>
    <n v="0"/>
    <s v="Yes"/>
  </r>
  <r>
    <s v="01612590134015"/>
    <x v="0"/>
    <s v="61259"/>
    <s v="0134015"/>
    <s v="1783"/>
    <s v="D"/>
    <s v="Lodestar: A Lighthouse Community Charter Public"/>
    <n v="1"/>
    <n v="8288163"/>
    <n v="414408"/>
    <n v="414408"/>
    <n v="745935"/>
    <n v="745935"/>
    <n v="745935"/>
    <n v="745935"/>
    <n v="745935"/>
    <n v="4558491"/>
    <n v="0"/>
    <n v="0"/>
    <n v="0"/>
    <n v="0"/>
    <n v="-139471.19"/>
    <n v="0"/>
    <n v="0"/>
    <n v="0"/>
    <n v="0"/>
    <n v="0"/>
    <m/>
    <n v="-139471.19"/>
    <n v="139471.19"/>
    <n v="0"/>
    <s v="Yes"/>
  </r>
  <r>
    <s v="01612593030772"/>
    <x v="0"/>
    <s v="61259"/>
    <s v="3030772"/>
    <s v="0340"/>
    <s v="D"/>
    <s v="Oakland School for the Arts"/>
    <n v="1"/>
    <n v="4866344"/>
    <n v="243317"/>
    <n v="243317"/>
    <n v="437971"/>
    <n v="437971"/>
    <n v="437971"/>
    <n v="437971"/>
    <n v="437971"/>
    <n v="2676489"/>
    <n v="0"/>
    <n v="0"/>
    <n v="0"/>
    <n v="0"/>
    <n v="0"/>
    <n v="0"/>
    <n v="0"/>
    <n v="0"/>
    <n v="0"/>
    <n v="0"/>
    <m/>
    <n v="0"/>
    <n v="0"/>
    <n v="0"/>
    <s v="Yes"/>
  </r>
  <r>
    <s v="01612596111660"/>
    <x v="0"/>
    <s v="61259"/>
    <s v="6111660"/>
    <s v="0014"/>
    <s v="D"/>
    <s v="Oakland Charter Academy"/>
    <n v="1"/>
    <n v="1972914"/>
    <n v="98646"/>
    <n v="98646"/>
    <n v="177562"/>
    <n v="177562"/>
    <n v="177562"/>
    <n v="177562"/>
    <n v="177562"/>
    <n v="1085102"/>
    <n v="0"/>
    <n v="0"/>
    <n v="0"/>
    <n v="0"/>
    <n v="0"/>
    <n v="0"/>
    <n v="0"/>
    <n v="0"/>
    <n v="0"/>
    <n v="0"/>
    <m/>
    <n v="0"/>
    <n v="0"/>
    <n v="0"/>
    <s v="Yes"/>
  </r>
  <r>
    <s v="01612596113807"/>
    <x v="0"/>
    <s v="61259"/>
    <s v="6113807"/>
    <s v="0106"/>
    <s v="D"/>
    <s v="AIMS College Prep Middle"/>
    <n v="1"/>
    <n v="1588047"/>
    <n v="79402"/>
    <n v="79402"/>
    <n v="142924"/>
    <n v="142924"/>
    <n v="142924"/>
    <n v="142924"/>
    <n v="142924"/>
    <n v="873424"/>
    <n v="0"/>
    <n v="0"/>
    <n v="0"/>
    <n v="0"/>
    <n v="0"/>
    <n v="0"/>
    <n v="0"/>
    <n v="0"/>
    <n v="0"/>
    <n v="0"/>
    <m/>
    <n v="0"/>
    <n v="0"/>
    <n v="0"/>
    <s v="Yes"/>
  </r>
  <r>
    <s v="01612596117568"/>
    <x v="0"/>
    <s v="61259"/>
    <s v="6117568"/>
    <s v="0252"/>
    <s v="D"/>
    <s v="Aspire Monarch Academy"/>
    <n v="1"/>
    <n v="4412938"/>
    <n v="220647"/>
    <n v="220647"/>
    <n v="397164"/>
    <n v="397164"/>
    <n v="397164"/>
    <n v="397164"/>
    <n v="397164"/>
    <n v="2427114"/>
    <n v="0"/>
    <n v="0"/>
    <n v="0"/>
    <n v="0"/>
    <n v="0"/>
    <n v="0"/>
    <n v="0"/>
    <n v="0"/>
    <n v="0"/>
    <n v="0"/>
    <m/>
    <n v="0"/>
    <n v="0"/>
    <n v="0"/>
    <s v="Yes"/>
  </r>
  <r>
    <s v="01612596117972"/>
    <x v="0"/>
    <s v="61259"/>
    <s v="6117972"/>
    <s v="0302"/>
    <s v="D"/>
    <s v="North Oakland Community Charter"/>
    <n v="1"/>
    <n v="879719"/>
    <n v="43986"/>
    <n v="43986"/>
    <n v="79175"/>
    <n v="79175"/>
    <n v="79175"/>
    <n v="79175"/>
    <n v="79175"/>
    <n v="483847"/>
    <n v="0"/>
    <n v="0"/>
    <n v="-79175"/>
    <n v="0"/>
    <n v="0"/>
    <n v="0"/>
    <n v="0"/>
    <n v="0"/>
    <n v="0"/>
    <n v="0"/>
    <m/>
    <n v="-79175"/>
    <n v="79175"/>
    <n v="0"/>
    <s v="Yes"/>
  </r>
  <r>
    <s v="01612596118608"/>
    <x v="0"/>
    <s v="61259"/>
    <s v="6118608"/>
    <s v="1443"/>
    <s v="D"/>
    <s v="ASCEND"/>
    <n v="1"/>
    <n v="4972907"/>
    <n v="248645"/>
    <n v="248645"/>
    <n v="447562"/>
    <n v="447562"/>
    <n v="447562"/>
    <n v="447562"/>
    <n v="447562"/>
    <n v="2735100"/>
    <n v="0"/>
    <n v="0"/>
    <n v="0"/>
    <n v="0"/>
    <n v="0"/>
    <n v="0"/>
    <n v="0"/>
    <n v="0"/>
    <n v="0"/>
    <n v="0"/>
    <m/>
    <n v="0"/>
    <n v="0"/>
    <n v="0"/>
    <s v="Yes"/>
  </r>
  <r>
    <s v="01612750000000"/>
    <x v="0"/>
    <s v="61275"/>
    <s v="0000000"/>
    <s v="N/A"/>
    <s v="N/A"/>
    <s v="Piedmont City Unified"/>
    <n v="1"/>
    <n v="10411030"/>
    <n v="520552"/>
    <n v="520552"/>
    <n v="936993"/>
    <n v="936993"/>
    <n v="936993"/>
    <n v="936993"/>
    <n v="936993"/>
    <n v="5726069"/>
    <n v="0"/>
    <n v="0"/>
    <n v="0"/>
    <n v="0"/>
    <n v="0"/>
    <n v="0"/>
    <n v="0"/>
    <n v="0"/>
    <n v="0"/>
    <n v="0"/>
    <m/>
    <n v="0"/>
    <n v="0"/>
    <n v="0"/>
    <s v="Yes"/>
  </r>
  <r>
    <s v="01612910000000"/>
    <x v="0"/>
    <s v="61291"/>
    <s v="0000000"/>
    <s v="N/A"/>
    <s v="N/A"/>
    <s v="San Leandro Unified"/>
    <n v="1"/>
    <n v="80380820"/>
    <n v="4019041"/>
    <n v="4019041"/>
    <n v="7234274"/>
    <n v="7234274"/>
    <n v="7234274"/>
    <n v="7234274"/>
    <n v="7234274"/>
    <n v="44209452"/>
    <n v="0"/>
    <n v="0"/>
    <n v="0"/>
    <n v="0"/>
    <n v="0"/>
    <n v="0"/>
    <n v="0"/>
    <n v="0"/>
    <n v="0"/>
    <n v="0"/>
    <m/>
    <n v="0"/>
    <n v="0"/>
    <n v="0"/>
    <s v="Yes"/>
  </r>
  <r>
    <s v="01613090000000"/>
    <x v="0"/>
    <s v="61309"/>
    <s v="0000000"/>
    <s v="N/A"/>
    <s v="N/A"/>
    <s v="San Lorenzo Unified"/>
    <n v="1"/>
    <n v="90294281"/>
    <n v="4514714"/>
    <n v="4514714"/>
    <n v="8126485"/>
    <n v="8126485"/>
    <n v="8126485"/>
    <n v="8126485"/>
    <n v="8126485"/>
    <n v="49661853"/>
    <n v="0"/>
    <n v="0"/>
    <n v="0"/>
    <n v="0"/>
    <n v="0"/>
    <n v="0"/>
    <n v="0"/>
    <n v="0"/>
    <n v="0"/>
    <n v="0"/>
    <m/>
    <n v="0"/>
    <n v="0"/>
    <n v="0"/>
    <s v="Yes"/>
  </r>
  <r>
    <s v="01613090101212"/>
    <x v="0"/>
    <s v="61309"/>
    <s v="0101212"/>
    <s v="0524"/>
    <s v="D"/>
    <s v="KIPP Summit Academy"/>
    <n v="1"/>
    <n v="3890929"/>
    <n v="194546"/>
    <n v="194546"/>
    <n v="350184"/>
    <n v="350184"/>
    <n v="350184"/>
    <n v="350184"/>
    <n v="350184"/>
    <n v="2140012"/>
    <n v="0"/>
    <n v="0"/>
    <n v="0"/>
    <n v="0"/>
    <n v="0"/>
    <n v="0"/>
    <n v="0"/>
    <n v="0"/>
    <n v="0"/>
    <n v="0"/>
    <m/>
    <n v="0"/>
    <n v="0"/>
    <n v="0"/>
    <s v="Yes"/>
  </r>
  <r>
    <s v="01613090114421"/>
    <x v="0"/>
    <s v="61309"/>
    <s v="0114421"/>
    <s v="0880"/>
    <s v="D"/>
    <s v="KIPP King Collegiate High"/>
    <n v="1"/>
    <n v="6689745"/>
    <n v="334487"/>
    <n v="334487"/>
    <n v="602077"/>
    <n v="602077"/>
    <n v="602077"/>
    <n v="602077"/>
    <n v="602077"/>
    <n v="3679359"/>
    <n v="0"/>
    <n v="0"/>
    <n v="0"/>
    <n v="0"/>
    <n v="0"/>
    <n v="-22910.43"/>
    <n v="0"/>
    <n v="0"/>
    <n v="0"/>
    <n v="0"/>
    <m/>
    <n v="-22910.43"/>
    <n v="22910.43"/>
    <n v="0"/>
    <s v="Yes"/>
  </r>
  <r>
    <s v="01750930000000"/>
    <x v="0"/>
    <s v="75093"/>
    <s v="0000000"/>
    <s v="N/A"/>
    <s v="N/A"/>
    <s v="Dublin Unified"/>
    <n v="1"/>
    <n v="51993037"/>
    <n v="2599652"/>
    <n v="2599652"/>
    <n v="4679373"/>
    <n v="4679373"/>
    <n v="4679373"/>
    <n v="4679373"/>
    <n v="4679373"/>
    <n v="28596169"/>
    <n v="0"/>
    <n v="0"/>
    <n v="0"/>
    <n v="0"/>
    <n v="0"/>
    <n v="0"/>
    <n v="0"/>
    <n v="0"/>
    <n v="0"/>
    <n v="0"/>
    <m/>
    <n v="0"/>
    <n v="0"/>
    <n v="0"/>
    <s v="Yes"/>
  </r>
  <r>
    <s v="01751010000000"/>
    <x v="0"/>
    <s v="75101"/>
    <s v="0000000"/>
    <s v="N/A"/>
    <s v="N/A"/>
    <s v="Pleasanton Unified"/>
    <n v="1"/>
    <n v="100889925"/>
    <n v="5044496"/>
    <n v="5044496"/>
    <n v="9080093"/>
    <n v="9080093"/>
    <n v="9080093"/>
    <n v="9080093"/>
    <n v="9080093"/>
    <n v="55489457"/>
    <n v="0"/>
    <n v="0"/>
    <n v="0"/>
    <n v="0"/>
    <n v="0"/>
    <n v="0"/>
    <n v="0"/>
    <n v="0"/>
    <n v="0"/>
    <n v="0"/>
    <m/>
    <n v="0"/>
    <n v="0"/>
    <n v="0"/>
    <s v="Yes"/>
  </r>
  <r>
    <s v="01751190000000"/>
    <x v="0"/>
    <s v="75119"/>
    <s v="0000000"/>
    <s v="N/A"/>
    <s v="N/A"/>
    <s v="Sunol Glen Unified"/>
    <n v="1"/>
    <n v="1444380"/>
    <n v="72219"/>
    <n v="72219"/>
    <n v="129994"/>
    <n v="129994"/>
    <n v="129994"/>
    <n v="129994"/>
    <n v="129994"/>
    <n v="794408"/>
    <n v="0"/>
    <n v="0"/>
    <n v="0"/>
    <n v="0"/>
    <n v="0"/>
    <n v="0"/>
    <n v="0"/>
    <n v="0"/>
    <n v="0"/>
    <n v="0"/>
    <m/>
    <n v="0"/>
    <n v="0"/>
    <n v="0"/>
    <s v="Yes"/>
  </r>
  <r>
    <s v="01771800138289"/>
    <x v="0"/>
    <s v="77180"/>
    <s v="0138289"/>
    <s v="2015"/>
    <s v="D"/>
    <s v="Latitude 37.8 High"/>
    <n v="1"/>
    <n v="4945376"/>
    <n v="247269"/>
    <n v="247269"/>
    <n v="445084"/>
    <n v="445084"/>
    <n v="445084"/>
    <n v="445084"/>
    <n v="445084"/>
    <n v="2719958"/>
    <n v="0"/>
    <n v="0"/>
    <n v="0"/>
    <n v="0"/>
    <n v="0"/>
    <n v="0"/>
    <n v="0"/>
    <n v="0"/>
    <n v="0"/>
    <n v="0"/>
    <m/>
    <n v="0"/>
    <n v="0"/>
    <n v="0"/>
    <s v="Yes"/>
  </r>
  <r>
    <s v="02100250000000"/>
    <x v="1"/>
    <s v="10025"/>
    <s v="0000000"/>
    <s v="N/A"/>
    <s v="N/A"/>
    <s v="Alpine Co. Office of Education"/>
    <n v="1"/>
    <n v="1557933"/>
    <n v="77897"/>
    <n v="77897"/>
    <n v="140214"/>
    <n v="140214"/>
    <n v="140214"/>
    <n v="140214"/>
    <n v="140214"/>
    <n v="856864"/>
    <n v="0"/>
    <n v="0"/>
    <n v="0"/>
    <n v="0"/>
    <n v="0"/>
    <n v="0"/>
    <n v="0"/>
    <n v="0"/>
    <n v="0"/>
    <n v="0"/>
    <m/>
    <n v="0"/>
    <n v="0"/>
    <n v="0"/>
    <s v="Yes"/>
  </r>
  <r>
    <s v="02613330000000"/>
    <x v="1"/>
    <s v="61333"/>
    <s v="0000000"/>
    <s v="N/A"/>
    <s v="N/A"/>
    <s v="Alpine County Unified"/>
    <n v="2"/>
    <n v="553670"/>
    <n v="83051"/>
    <n v="83051"/>
    <n v="83051"/>
    <n v="83051"/>
    <n v="0"/>
    <n v="0"/>
    <n v="33220"/>
    <n v="365424"/>
    <n v="0"/>
    <n v="0"/>
    <n v="0"/>
    <n v="0"/>
    <n v="0"/>
    <n v="0"/>
    <n v="0"/>
    <n v="0"/>
    <n v="0"/>
    <n v="0"/>
    <m/>
    <n v="0"/>
    <n v="0"/>
    <n v="0"/>
    <s v="Yes"/>
  </r>
  <r>
    <s v="03100330000000"/>
    <x v="2"/>
    <s v="10033"/>
    <s v="0000000"/>
    <s v="N/A"/>
    <s v="N/A"/>
    <s v="Amador Co. Office of Education"/>
    <n v="1"/>
    <n v="5588080"/>
    <n v="279404"/>
    <n v="279404"/>
    <n v="502927"/>
    <n v="502927"/>
    <n v="502927"/>
    <n v="502927"/>
    <n v="502927"/>
    <n v="3073443"/>
    <n v="0"/>
    <n v="0"/>
    <n v="0"/>
    <n v="0"/>
    <n v="0"/>
    <n v="0"/>
    <n v="0"/>
    <n v="0"/>
    <n v="0"/>
    <n v="0"/>
    <m/>
    <n v="0"/>
    <n v="0"/>
    <n v="0"/>
    <s v="Yes"/>
  </r>
  <r>
    <s v="03739810000000"/>
    <x v="2"/>
    <s v="73981"/>
    <s v="0000000"/>
    <s v="N/A"/>
    <s v="N/A"/>
    <s v="Amador County Unified"/>
    <n v="2"/>
    <n v="18372825"/>
    <n v="2755924"/>
    <n v="2755924"/>
    <n v="2755924"/>
    <n v="2755924"/>
    <n v="0"/>
    <n v="0"/>
    <n v="1102370"/>
    <n v="12126066"/>
    <n v="0"/>
    <n v="0"/>
    <n v="0"/>
    <n v="0"/>
    <n v="0"/>
    <n v="0"/>
    <n v="0"/>
    <n v="0"/>
    <n v="0"/>
    <n v="0"/>
    <m/>
    <n v="0"/>
    <n v="0"/>
    <n v="0"/>
    <s v="Yes"/>
  </r>
  <r>
    <s v="04100410000000"/>
    <x v="3"/>
    <s v="10041"/>
    <s v="0000000"/>
    <s v="N/A"/>
    <s v="N/A"/>
    <s v="Butte Co. Office of Education"/>
    <n v="1"/>
    <n v="24274380"/>
    <n v="1213719"/>
    <n v="1213719"/>
    <n v="2184694"/>
    <n v="2184694"/>
    <n v="2184694"/>
    <n v="2184694"/>
    <n v="2184694"/>
    <n v="13350908"/>
    <n v="0"/>
    <n v="0"/>
    <n v="0"/>
    <n v="0"/>
    <n v="0"/>
    <n v="0"/>
    <n v="0"/>
    <n v="0"/>
    <n v="0"/>
    <n v="0"/>
    <m/>
    <n v="0"/>
    <n v="0"/>
    <n v="0"/>
    <s v="Yes"/>
  </r>
  <r>
    <s v="04100410114991"/>
    <x v="3"/>
    <s v="10041"/>
    <s v="0114991"/>
    <s v="0945"/>
    <s v="D"/>
    <s v="CORE Butte Charter"/>
    <n v="1"/>
    <n v="9499987"/>
    <n v="474999"/>
    <n v="474999"/>
    <n v="854999"/>
    <n v="854999"/>
    <n v="854999"/>
    <n v="854999"/>
    <n v="854999"/>
    <n v="5224993"/>
    <n v="0"/>
    <n v="0"/>
    <n v="0"/>
    <n v="0"/>
    <n v="0"/>
    <n v="0"/>
    <n v="0"/>
    <n v="0"/>
    <n v="0"/>
    <n v="0"/>
    <m/>
    <n v="0"/>
    <n v="0"/>
    <n v="0"/>
    <s v="Yes"/>
  </r>
  <r>
    <s v="04100410134213"/>
    <x v="3"/>
    <s v="10041"/>
    <s v="0134213"/>
    <s v="1811"/>
    <s v="L"/>
    <s v="Come Back Butte Charter"/>
    <n v="1"/>
    <n v="1203748"/>
    <n v="60187"/>
    <n v="60187"/>
    <n v="108337"/>
    <n v="108337"/>
    <n v="108337"/>
    <n v="108337"/>
    <n v="108337"/>
    <n v="662059"/>
    <n v="0"/>
    <n v="0"/>
    <n v="0"/>
    <n v="0"/>
    <n v="0"/>
    <n v="0"/>
    <n v="0"/>
    <n v="0"/>
    <n v="0"/>
    <n v="0"/>
    <m/>
    <n v="0"/>
    <n v="0"/>
    <n v="0"/>
    <s v="Yes"/>
  </r>
  <r>
    <s v="04100410136820"/>
    <x v="3"/>
    <s v="10041"/>
    <s v="0136820"/>
    <s v="1916"/>
    <s v="D"/>
    <s v="Achieve Charter High School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n v="0"/>
    <n v="0"/>
    <n v="0"/>
    <s v="Yes"/>
  </r>
  <r>
    <s v="04100410430090"/>
    <x v="3"/>
    <s v="10041"/>
    <s v="0430090"/>
    <s v="0110"/>
    <s v="L"/>
    <s v="Hearthstone School"/>
    <n v="1"/>
    <n v="1823214"/>
    <n v="91161"/>
    <n v="91161"/>
    <n v="164089"/>
    <n v="164089"/>
    <n v="164089"/>
    <n v="164089"/>
    <n v="164089"/>
    <n v="1002767"/>
    <n v="0"/>
    <n v="0"/>
    <n v="0"/>
    <n v="0"/>
    <n v="0"/>
    <n v="0"/>
    <n v="0"/>
    <n v="0"/>
    <n v="0"/>
    <n v="0"/>
    <m/>
    <n v="0"/>
    <n v="0"/>
    <n v="0"/>
    <s v="Yes"/>
  </r>
  <r>
    <s v="04613820000000"/>
    <x v="3"/>
    <s v="61382"/>
    <s v="0000000"/>
    <s v="N/A"/>
    <s v="N/A"/>
    <s v="Bangor Union Elementary"/>
    <n v="1"/>
    <n v="871422"/>
    <n v="43571"/>
    <n v="43571"/>
    <n v="78428"/>
    <n v="78428"/>
    <n v="78428"/>
    <n v="78428"/>
    <n v="78428"/>
    <n v="479282"/>
    <n v="0"/>
    <n v="0"/>
    <n v="0"/>
    <n v="0"/>
    <n v="0"/>
    <n v="0"/>
    <n v="0"/>
    <n v="0"/>
    <n v="0"/>
    <n v="0"/>
    <m/>
    <n v="0"/>
    <n v="0"/>
    <n v="0"/>
    <s v="Yes"/>
  </r>
  <r>
    <s v="04614080000000"/>
    <x v="3"/>
    <s v="61408"/>
    <s v="0000000"/>
    <s v="N/A"/>
    <s v="N/A"/>
    <s v="Biggs Unified"/>
    <n v="2"/>
    <n v="3295247"/>
    <n v="494287"/>
    <n v="494287"/>
    <n v="494287"/>
    <n v="494287"/>
    <n v="0"/>
    <n v="0"/>
    <n v="197715"/>
    <n v="2174863"/>
    <n v="0"/>
    <n v="0"/>
    <n v="0"/>
    <n v="0"/>
    <n v="0"/>
    <n v="0"/>
    <n v="0"/>
    <n v="0"/>
    <n v="0"/>
    <n v="0"/>
    <m/>
    <n v="0"/>
    <n v="0"/>
    <n v="0"/>
    <s v="Yes"/>
  </r>
  <r>
    <s v="04614240000000"/>
    <x v="3"/>
    <s v="61424"/>
    <s v="0000000"/>
    <s v="N/A"/>
    <s v="N/A"/>
    <s v="Chico Unified"/>
    <n v="1"/>
    <n v="80864334"/>
    <n v="4043217"/>
    <n v="4043217"/>
    <n v="7277790"/>
    <n v="7277790"/>
    <n v="7277790"/>
    <n v="7277790"/>
    <n v="7277790"/>
    <n v="44475384"/>
    <n v="0"/>
    <n v="0"/>
    <n v="0"/>
    <n v="0"/>
    <n v="0"/>
    <n v="0"/>
    <n v="0"/>
    <n v="0"/>
    <n v="0"/>
    <n v="0"/>
    <m/>
    <n v="0"/>
    <n v="0"/>
    <n v="0"/>
    <s v="Yes"/>
  </r>
  <r>
    <s v="04614240110551"/>
    <x v="3"/>
    <s v="61424"/>
    <s v="0110551"/>
    <s v="0729"/>
    <s v="D"/>
    <s v="Nord Country"/>
    <n v="1"/>
    <n v="1336122"/>
    <n v="66806"/>
    <n v="66806"/>
    <n v="120251"/>
    <n v="120251"/>
    <n v="120251"/>
    <n v="120251"/>
    <n v="120251"/>
    <n v="734867"/>
    <n v="0"/>
    <n v="0"/>
    <n v="0"/>
    <n v="0"/>
    <n v="0"/>
    <n v="-2960.9"/>
    <n v="0"/>
    <n v="0"/>
    <n v="0"/>
    <n v="0"/>
    <m/>
    <n v="-2960.9"/>
    <n v="2960.9"/>
    <n v="0"/>
    <s v="Yes"/>
  </r>
  <r>
    <s v="04614240118042"/>
    <x v="3"/>
    <s v="61424"/>
    <s v="0118042"/>
    <s v="1019"/>
    <s v="D"/>
    <s v="Forest Ranch Charter"/>
    <n v="1"/>
    <n v="785739"/>
    <n v="39287"/>
    <n v="39287"/>
    <n v="70717"/>
    <n v="70717"/>
    <n v="70717"/>
    <n v="70717"/>
    <n v="70717"/>
    <n v="432159"/>
    <n v="0"/>
    <n v="0"/>
    <n v="0"/>
    <n v="0"/>
    <n v="0"/>
    <n v="0"/>
    <n v="0"/>
    <n v="0"/>
    <n v="0"/>
    <n v="0"/>
    <m/>
    <n v="0"/>
    <n v="0"/>
    <n v="0"/>
    <s v="Yes"/>
  </r>
  <r>
    <s v="04614240120394"/>
    <x v="3"/>
    <s v="61424"/>
    <s v="0120394"/>
    <s v="1114"/>
    <s v="D"/>
    <s v="Inspire School of Arts and Sciences"/>
    <n v="1"/>
    <n v="2717147"/>
    <n v="135857"/>
    <n v="135857"/>
    <n v="244543"/>
    <n v="244543"/>
    <n v="244543"/>
    <n v="244543"/>
    <n v="244543"/>
    <n v="1494429"/>
    <n v="0"/>
    <n v="0"/>
    <n v="0"/>
    <n v="0"/>
    <n v="0"/>
    <n v="0"/>
    <n v="0"/>
    <n v="0"/>
    <n v="0"/>
    <n v="0"/>
    <m/>
    <n v="0"/>
    <n v="0"/>
    <n v="0"/>
    <s v="Yes"/>
  </r>
  <r>
    <s v="04614240121475"/>
    <x v="3"/>
    <s v="61424"/>
    <s v="0121475"/>
    <s v="1166"/>
    <s v="D"/>
    <s v="Sherwood Montessori"/>
    <n v="1"/>
    <n v="847985"/>
    <n v="42399"/>
    <n v="42399"/>
    <n v="76319"/>
    <n v="76319"/>
    <n v="76319"/>
    <n v="76319"/>
    <n v="76319"/>
    <n v="466393"/>
    <n v="0"/>
    <n v="0"/>
    <n v="0"/>
    <n v="0"/>
    <n v="0"/>
    <n v="0"/>
    <n v="0"/>
    <n v="0"/>
    <n v="0"/>
    <n v="0"/>
    <m/>
    <n v="0"/>
    <n v="0"/>
    <n v="0"/>
    <s v="Yes"/>
  </r>
  <r>
    <s v="04614240123810"/>
    <x v="3"/>
    <s v="61424"/>
    <s v="0123810"/>
    <s v="1280"/>
    <s v="D"/>
    <s v="Wildflower Open Classroom"/>
    <n v="1"/>
    <n v="1082718"/>
    <n v="54136"/>
    <n v="54136"/>
    <n v="97445"/>
    <n v="97445"/>
    <n v="97445"/>
    <n v="97445"/>
    <n v="97445"/>
    <n v="595497"/>
    <n v="0"/>
    <n v="0"/>
    <n v="0"/>
    <n v="0"/>
    <n v="0"/>
    <n v="0"/>
    <n v="0"/>
    <n v="0"/>
    <n v="0"/>
    <n v="0"/>
    <m/>
    <n v="0"/>
    <n v="0"/>
    <n v="0"/>
    <s v="Yes"/>
  </r>
  <r>
    <s v="04614240137828"/>
    <x v="3"/>
    <s v="61424"/>
    <s v="0137828"/>
    <s v="1982"/>
    <s v="D"/>
    <s v="Pivot Charter School North Valley II"/>
    <n v="1"/>
    <n v="1015554"/>
    <n v="50778"/>
    <n v="50778"/>
    <n v="91400"/>
    <n v="91400"/>
    <n v="91400"/>
    <n v="91400"/>
    <n v="91400"/>
    <n v="558556"/>
    <n v="0"/>
    <n v="0"/>
    <n v="0"/>
    <n v="0"/>
    <n v="0"/>
    <n v="0"/>
    <n v="0"/>
    <n v="0"/>
    <n v="0"/>
    <n v="0"/>
    <m/>
    <n v="0"/>
    <n v="0"/>
    <n v="0"/>
    <s v="Yes"/>
  </r>
  <r>
    <s v="04614240141085"/>
    <x v="3"/>
    <s v="61424"/>
    <s v="0141085"/>
    <s v="2120"/>
    <s v="D"/>
    <s v="Achieve Charter School of Chico"/>
    <n v="1"/>
    <n v="1778295"/>
    <n v="88915"/>
    <n v="88915"/>
    <n v="160047"/>
    <n v="160047"/>
    <n v="160047"/>
    <n v="160047"/>
    <n v="160047"/>
    <n v="978065"/>
    <n v="0"/>
    <n v="0"/>
    <n v="0"/>
    <n v="0"/>
    <n v="0"/>
    <n v="0"/>
    <n v="0"/>
    <n v="0"/>
    <n v="0"/>
    <n v="0"/>
    <m/>
    <n v="0"/>
    <n v="0"/>
    <n v="0"/>
    <s v="Yes"/>
  </r>
  <r>
    <s v="04614246113773"/>
    <x v="3"/>
    <s v="61424"/>
    <s v="6113773"/>
    <s v="0112"/>
    <s v="D"/>
    <s v="Chico Country Day"/>
    <n v="1"/>
    <n v="3674056"/>
    <n v="183703"/>
    <n v="183703"/>
    <n v="330665"/>
    <n v="330665"/>
    <n v="330665"/>
    <n v="330665"/>
    <n v="330665"/>
    <n v="2020731"/>
    <n v="0"/>
    <n v="0"/>
    <n v="0"/>
    <n v="0"/>
    <n v="0"/>
    <n v="-93113.9"/>
    <n v="0"/>
    <n v="0"/>
    <n v="0"/>
    <n v="0"/>
    <m/>
    <n v="-93113.9"/>
    <n v="93113.9"/>
    <n v="0"/>
    <s v="Yes"/>
  </r>
  <r>
    <s v="04614246119523"/>
    <x v="3"/>
    <s v="61424"/>
    <s v="6119523"/>
    <s v="0415"/>
    <s v="D"/>
    <s v="Blue Oak Charter"/>
    <n v="1"/>
    <n v="1709804"/>
    <n v="85490"/>
    <n v="85490"/>
    <n v="153882"/>
    <n v="153882"/>
    <n v="153882"/>
    <n v="153882"/>
    <n v="153882"/>
    <n v="940390"/>
    <n v="0"/>
    <n v="0"/>
    <n v="0"/>
    <n v="0"/>
    <n v="0"/>
    <n v="0"/>
    <n v="0"/>
    <n v="0"/>
    <n v="0"/>
    <n v="0"/>
    <m/>
    <n v="0"/>
    <n v="0"/>
    <n v="0"/>
    <s v="Yes"/>
  </r>
  <r>
    <s v="04614320000000"/>
    <x v="3"/>
    <s v="61432"/>
    <s v="0000000"/>
    <s v="N/A"/>
    <s v="N/A"/>
    <s v="Durham Unified"/>
    <n v="2"/>
    <n v="6373597"/>
    <n v="956040"/>
    <n v="956040"/>
    <n v="956040"/>
    <n v="956040"/>
    <n v="0"/>
    <n v="0"/>
    <n v="382416"/>
    <n v="4206576"/>
    <n v="0"/>
    <n v="0"/>
    <n v="0"/>
    <n v="0"/>
    <n v="0"/>
    <n v="0"/>
    <n v="0"/>
    <n v="0"/>
    <n v="0"/>
    <n v="0"/>
    <m/>
    <n v="0"/>
    <n v="0"/>
    <n v="0"/>
    <s v="Yes"/>
  </r>
  <r>
    <s v="04614570000000"/>
    <x v="3"/>
    <s v="61457"/>
    <s v="0000000"/>
    <s v="N/A"/>
    <s v="N/A"/>
    <s v="Golden Feather Union Elementary"/>
    <n v="2"/>
    <n v="501541"/>
    <n v="75231"/>
    <n v="75231"/>
    <n v="75231"/>
    <n v="75231"/>
    <n v="0"/>
    <n v="0"/>
    <n v="30092"/>
    <n v="331016"/>
    <n v="0"/>
    <n v="0"/>
    <n v="0"/>
    <n v="0"/>
    <n v="0"/>
    <n v="0"/>
    <n v="0"/>
    <n v="0"/>
    <n v="0"/>
    <n v="0"/>
    <m/>
    <n v="0"/>
    <n v="0"/>
    <n v="0"/>
    <s v="Yes"/>
  </r>
  <r>
    <s v="04614990000000"/>
    <x v="3"/>
    <s v="61499"/>
    <s v="0000000"/>
    <s v="N/A"/>
    <s v="N/A"/>
    <s v="Manzanita Elementary"/>
    <n v="1"/>
    <n v="2927703"/>
    <n v="146385"/>
    <n v="146385"/>
    <n v="263493"/>
    <n v="263493"/>
    <n v="263493"/>
    <n v="263493"/>
    <n v="263493"/>
    <n v="1610235"/>
    <n v="0"/>
    <n v="0"/>
    <n v="0"/>
    <n v="0"/>
    <n v="0"/>
    <n v="0"/>
    <n v="0"/>
    <n v="0"/>
    <n v="0"/>
    <n v="0"/>
    <m/>
    <n v="0"/>
    <n v="0"/>
    <n v="0"/>
    <s v="Yes"/>
  </r>
  <r>
    <s v="04615070000000"/>
    <x v="3"/>
    <s v="61507"/>
    <s v="0000000"/>
    <s v="N/A"/>
    <s v="N/A"/>
    <s v="Oroville City Elementary"/>
    <n v="1"/>
    <n v="25152441"/>
    <n v="1257622"/>
    <n v="1257622"/>
    <n v="2263720"/>
    <n v="2263720"/>
    <n v="2263720"/>
    <n v="2263720"/>
    <n v="2263720"/>
    <n v="13833844"/>
    <n v="0"/>
    <n v="0"/>
    <n v="0"/>
    <n v="0"/>
    <n v="0"/>
    <n v="0"/>
    <n v="0"/>
    <n v="0"/>
    <n v="0"/>
    <n v="0"/>
    <m/>
    <n v="0"/>
    <n v="0"/>
    <n v="0"/>
    <s v="Yes"/>
  </r>
  <r>
    <s v="04615070121509"/>
    <x v="3"/>
    <s v="61507"/>
    <s v="0121509"/>
    <s v="1170"/>
    <s v="D"/>
    <s v="Ipakanni Early College Charter"/>
    <n v="1"/>
    <n v="599568"/>
    <n v="29978"/>
    <n v="29978"/>
    <n v="53961"/>
    <n v="53961"/>
    <n v="53961"/>
    <n v="53961"/>
    <n v="53961"/>
    <n v="329761"/>
    <n v="0"/>
    <n v="0"/>
    <n v="0"/>
    <n v="0"/>
    <n v="0"/>
    <n v="0"/>
    <n v="0"/>
    <n v="0"/>
    <n v="0"/>
    <n v="0"/>
    <m/>
    <n v="0"/>
    <n v="0"/>
    <n v="0"/>
    <s v="Yes"/>
  </r>
  <r>
    <s v="04615070129577"/>
    <x v="3"/>
    <s v="61507"/>
    <s v="0129577"/>
    <s v="1616"/>
    <s v="D"/>
    <s v="Stream Charter"/>
    <n v="1"/>
    <n v="4976336"/>
    <n v="248817"/>
    <n v="248817"/>
    <n v="447870"/>
    <n v="447870"/>
    <n v="447870"/>
    <n v="447870"/>
    <n v="447870"/>
    <n v="2736984"/>
    <n v="0"/>
    <n v="0"/>
    <n v="0"/>
    <n v="0"/>
    <n v="0"/>
    <n v="0"/>
    <n v="0"/>
    <n v="0"/>
    <n v="0"/>
    <n v="0"/>
    <m/>
    <n v="0"/>
    <n v="0"/>
    <n v="0"/>
    <s v="Yes"/>
  </r>
  <r>
    <s v="04615150000000"/>
    <x v="3"/>
    <s v="61515"/>
    <s v="0000000"/>
    <s v="N/A"/>
    <s v="N/A"/>
    <s v="Oroville Union High"/>
    <n v="2"/>
    <n v="22121149"/>
    <n v="3318172"/>
    <n v="3318172"/>
    <n v="3318172"/>
    <n v="3318172"/>
    <n v="0"/>
    <n v="0"/>
    <n v="1327269"/>
    <n v="14599957"/>
    <n v="0"/>
    <n v="0"/>
    <n v="0"/>
    <n v="0"/>
    <n v="0"/>
    <n v="0"/>
    <n v="0"/>
    <n v="0"/>
    <n v="0"/>
    <n v="0"/>
    <m/>
    <n v="0"/>
    <n v="0"/>
    <n v="0"/>
    <s v="Yes"/>
  </r>
  <r>
    <s v="04615230000000"/>
    <x v="3"/>
    <s v="61523"/>
    <s v="0000000"/>
    <s v="N/A"/>
    <s v="N/A"/>
    <s v="Palermo Union Elementary"/>
    <n v="1"/>
    <n v="15807161"/>
    <n v="790358"/>
    <n v="790358"/>
    <n v="1422644"/>
    <n v="1422644"/>
    <n v="1422644"/>
    <n v="1422644"/>
    <n v="1422644"/>
    <n v="8693936"/>
    <n v="0"/>
    <n v="0"/>
    <n v="0"/>
    <n v="0"/>
    <n v="0"/>
    <n v="0"/>
    <n v="0"/>
    <n v="0"/>
    <n v="0"/>
    <n v="0"/>
    <m/>
    <n v="0"/>
    <n v="0"/>
    <n v="0"/>
    <s v="Yes"/>
  </r>
  <r>
    <s v="04615310000000"/>
    <x v="3"/>
    <s v="61531"/>
    <s v="0000000"/>
    <s v="N/A"/>
    <s v="N/A"/>
    <s v="Paradise Unified"/>
    <n v="1"/>
    <n v="14269115"/>
    <n v="713456"/>
    <n v="713456"/>
    <n v="1284220"/>
    <n v="1284220"/>
    <n v="1284220"/>
    <n v="1284220"/>
    <n v="1284220"/>
    <n v="7848012"/>
    <n v="0"/>
    <n v="0"/>
    <n v="0"/>
    <n v="0"/>
    <n v="0"/>
    <n v="0"/>
    <n v="0"/>
    <n v="0"/>
    <n v="0"/>
    <n v="0"/>
    <m/>
    <n v="0"/>
    <n v="0"/>
    <n v="0"/>
    <s v="Yes"/>
  </r>
  <r>
    <s v="04615310110338"/>
    <x v="3"/>
    <s v="61531"/>
    <s v="0110338"/>
    <s v="0751"/>
    <s v="D"/>
    <s v="Achieve Charter School of Paradise Inc."/>
    <n v="1"/>
    <n v="894062"/>
    <n v="44703"/>
    <n v="44703"/>
    <n v="80466"/>
    <n v="80466"/>
    <n v="80466"/>
    <n v="80466"/>
    <n v="80466"/>
    <n v="491736"/>
    <n v="0"/>
    <n v="0"/>
    <n v="0"/>
    <n v="0"/>
    <n v="0"/>
    <n v="0"/>
    <n v="0"/>
    <n v="0"/>
    <n v="0"/>
    <n v="0"/>
    <m/>
    <n v="0"/>
    <n v="0"/>
    <n v="0"/>
    <s v="Yes"/>
  </r>
  <r>
    <s v="04615316112585"/>
    <x v="3"/>
    <s v="61531"/>
    <s v="6112585"/>
    <s v="0067"/>
    <s v="D"/>
    <s v="Hometech Charter"/>
    <n v="1"/>
    <n v="1064135"/>
    <n v="53207"/>
    <n v="53207"/>
    <n v="95772"/>
    <n v="95772"/>
    <n v="95772"/>
    <n v="95772"/>
    <n v="95772"/>
    <n v="585274"/>
    <n v="0"/>
    <n v="0"/>
    <n v="0"/>
    <n v="0"/>
    <n v="0"/>
    <n v="0"/>
    <n v="0"/>
    <n v="0"/>
    <n v="0"/>
    <n v="0"/>
    <m/>
    <n v="0"/>
    <n v="0"/>
    <n v="0"/>
    <s v="Yes"/>
  </r>
  <r>
    <s v="04615316112999"/>
    <x v="3"/>
    <s v="61531"/>
    <s v="6112999"/>
    <s v="0079"/>
    <s v="D"/>
    <s v="Paradise Charter Middle"/>
    <n v="1"/>
    <n v="797423"/>
    <n v="39871"/>
    <n v="39871"/>
    <n v="71768"/>
    <n v="71768"/>
    <n v="71768"/>
    <n v="71768"/>
    <n v="71768"/>
    <n v="438582"/>
    <n v="0"/>
    <n v="0"/>
    <n v="0"/>
    <n v="0"/>
    <n v="0"/>
    <n v="0"/>
    <n v="0"/>
    <n v="0"/>
    <n v="0"/>
    <n v="0"/>
    <m/>
    <n v="0"/>
    <n v="0"/>
    <n v="0"/>
    <s v="Yes"/>
  </r>
  <r>
    <s v="04615316113765"/>
    <x v="3"/>
    <s v="61531"/>
    <s v="6113765"/>
    <s v="0094"/>
    <s v="D"/>
    <s v="Children's Community Charter"/>
    <n v="1"/>
    <n v="1495453"/>
    <n v="74773"/>
    <n v="74773"/>
    <n v="134591"/>
    <n v="134591"/>
    <n v="134591"/>
    <n v="134591"/>
    <n v="134591"/>
    <n v="822501"/>
    <n v="0"/>
    <n v="0"/>
    <n v="0"/>
    <n v="0"/>
    <n v="0"/>
    <n v="0"/>
    <n v="0"/>
    <n v="0"/>
    <n v="0"/>
    <n v="0"/>
    <m/>
    <n v="0"/>
    <n v="0"/>
    <n v="0"/>
    <s v="Yes"/>
  </r>
  <r>
    <s v="04615490000000"/>
    <x v="3"/>
    <s v="61549"/>
    <s v="0000000"/>
    <s v="N/A"/>
    <s v="N/A"/>
    <s v="Thermalito Union Elementary"/>
    <n v="1"/>
    <n v="20196916"/>
    <n v="1009846"/>
    <n v="1009846"/>
    <n v="1817722"/>
    <n v="1817722"/>
    <n v="1817722"/>
    <n v="1817722"/>
    <n v="1817722"/>
    <n v="11108302"/>
    <n v="0"/>
    <n v="0"/>
    <n v="0"/>
    <n v="0"/>
    <n v="0"/>
    <n v="0"/>
    <n v="0"/>
    <n v="0"/>
    <n v="0"/>
    <n v="0"/>
    <m/>
    <n v="0"/>
    <n v="0"/>
    <n v="0"/>
    <s v="Yes"/>
  </r>
  <r>
    <s v="04733790000000"/>
    <x v="3"/>
    <s v="73379"/>
    <s v="0000000"/>
    <s v="N/A"/>
    <s v="N/A"/>
    <s v="Pioneer Union Elementary"/>
    <n v="2"/>
    <n v="510154"/>
    <n v="76523"/>
    <n v="76523"/>
    <n v="76523"/>
    <n v="76523"/>
    <n v="0"/>
    <n v="0"/>
    <n v="30609"/>
    <n v="336701"/>
    <n v="0"/>
    <n v="0"/>
    <n v="0"/>
    <n v="0"/>
    <n v="0"/>
    <n v="0"/>
    <n v="0"/>
    <n v="0"/>
    <n v="0"/>
    <n v="0"/>
    <m/>
    <n v="0"/>
    <n v="0"/>
    <n v="0"/>
    <s v="Yes"/>
  </r>
  <r>
    <s v="04755070000000"/>
    <x v="3"/>
    <s v="75507"/>
    <s v="0000000"/>
    <s v="N/A"/>
    <s v="N/A"/>
    <s v="Gridley Unified"/>
    <n v="1"/>
    <n v="21783284"/>
    <n v="1089164"/>
    <n v="1089164"/>
    <n v="1960496"/>
    <n v="1960496"/>
    <n v="1960496"/>
    <n v="1960496"/>
    <n v="1960496"/>
    <n v="11980808"/>
    <n v="0"/>
    <n v="0"/>
    <n v="0"/>
    <n v="0"/>
    <n v="0"/>
    <n v="0"/>
    <n v="0"/>
    <n v="0"/>
    <n v="0"/>
    <n v="0"/>
    <m/>
    <n v="0"/>
    <n v="0"/>
    <n v="0"/>
    <s v="Yes"/>
  </r>
  <r>
    <s v="05100580000000"/>
    <x v="4"/>
    <s v="10058"/>
    <s v="0000000"/>
    <s v="N/A"/>
    <s v="N/A"/>
    <s v="Calaveras Co. Office of Education"/>
    <n v="1"/>
    <n v="9167859"/>
    <n v="458393"/>
    <n v="458393"/>
    <n v="825107"/>
    <n v="825107"/>
    <n v="825107"/>
    <n v="825107"/>
    <n v="825107"/>
    <n v="5042321"/>
    <n v="0"/>
    <n v="0"/>
    <n v="0"/>
    <n v="0"/>
    <n v="0"/>
    <n v="0"/>
    <n v="0"/>
    <n v="0"/>
    <n v="0"/>
    <n v="0"/>
    <m/>
    <n v="0"/>
    <n v="0"/>
    <n v="0"/>
    <s v="Yes"/>
  </r>
  <r>
    <s v="05100580530154"/>
    <x v="4"/>
    <s v="10058"/>
    <s v="0530154"/>
    <s v="0527"/>
    <s v="L"/>
    <s v="Mountain Oaks"/>
    <n v="1"/>
    <n v="3428208"/>
    <n v="171410"/>
    <n v="171410"/>
    <n v="308539"/>
    <n v="308539"/>
    <n v="308539"/>
    <n v="308539"/>
    <n v="308539"/>
    <n v="1885515"/>
    <n v="0"/>
    <n v="0"/>
    <n v="0"/>
    <n v="0"/>
    <n v="0"/>
    <n v="0"/>
    <n v="0"/>
    <n v="0"/>
    <n v="0"/>
    <n v="0"/>
    <m/>
    <n v="0"/>
    <n v="0"/>
    <n v="0"/>
    <s v="Yes"/>
  </r>
  <r>
    <s v="05615560000000"/>
    <x v="4"/>
    <s v="61556"/>
    <s v="0000000"/>
    <s v="N/A"/>
    <s v="N/A"/>
    <s v="Bret Harte Union High"/>
    <n v="2"/>
    <n v="343990"/>
    <n v="51599"/>
    <n v="51599"/>
    <n v="51599"/>
    <n v="51599"/>
    <n v="0"/>
    <n v="0"/>
    <n v="20639"/>
    <n v="227035"/>
    <n v="0"/>
    <n v="0"/>
    <n v="0"/>
    <n v="0"/>
    <n v="0"/>
    <n v="0"/>
    <n v="0"/>
    <n v="0"/>
    <n v="0"/>
    <n v="0"/>
    <m/>
    <n v="0"/>
    <n v="0"/>
    <n v="0"/>
    <s v="Yes"/>
  </r>
  <r>
    <s v="05615640000000"/>
    <x v="4"/>
    <s v="61564"/>
    <s v="0000000"/>
    <s v="N/A"/>
    <s v="N/A"/>
    <s v="Calaveras Unified"/>
    <n v="2"/>
    <n v="8235936"/>
    <n v="1235390"/>
    <n v="1235390"/>
    <n v="1235390"/>
    <n v="1235390"/>
    <n v="0"/>
    <n v="0"/>
    <n v="494156"/>
    <n v="5435716"/>
    <n v="0"/>
    <n v="0"/>
    <n v="0"/>
    <n v="0"/>
    <n v="0"/>
    <n v="0"/>
    <n v="0"/>
    <n v="0"/>
    <n v="0"/>
    <n v="0"/>
    <m/>
    <n v="0"/>
    <n v="0"/>
    <n v="0"/>
    <s v="Yes"/>
  </r>
  <r>
    <s v="05615720000000"/>
    <x v="4"/>
    <s v="61572"/>
    <s v="0000000"/>
    <s v="N/A"/>
    <s v="N/A"/>
    <s v="Mark Twain Union Elementary"/>
    <n v="2"/>
    <n v="3772769"/>
    <n v="565915"/>
    <n v="565915"/>
    <n v="565915"/>
    <n v="565915"/>
    <n v="0"/>
    <n v="0"/>
    <n v="226366"/>
    <n v="2490026"/>
    <n v="0"/>
    <n v="0"/>
    <n v="0"/>
    <n v="0"/>
    <n v="0"/>
    <n v="0"/>
    <n v="0"/>
    <n v="0"/>
    <n v="0"/>
    <n v="0"/>
    <m/>
    <n v="0"/>
    <n v="0"/>
    <n v="0"/>
    <s v="Yes"/>
  </r>
  <r>
    <s v="05615800000000"/>
    <x v="4"/>
    <s v="61580"/>
    <s v="0000000"/>
    <s v="N/A"/>
    <s v="N/A"/>
    <s v="Vallecito Union"/>
    <n v="2"/>
    <n v="1304803"/>
    <n v="195720"/>
    <n v="195720"/>
    <n v="195720"/>
    <n v="195720"/>
    <n v="0"/>
    <n v="0"/>
    <n v="78288"/>
    <n v="861168"/>
    <n v="0"/>
    <n v="0"/>
    <n v="0"/>
    <n v="0"/>
    <n v="0"/>
    <n v="0"/>
    <n v="0"/>
    <n v="0"/>
    <n v="0"/>
    <n v="0"/>
    <m/>
    <n v="0"/>
    <n v="0"/>
    <n v="0"/>
    <s v="Yes"/>
  </r>
  <r>
    <s v="06100660000000"/>
    <x v="5"/>
    <s v="10066"/>
    <s v="0000000"/>
    <s v="N/A"/>
    <s v="N/A"/>
    <s v="Colusa Co. Office of Education"/>
    <n v="1"/>
    <n v="8387171"/>
    <n v="419359"/>
    <n v="419359"/>
    <n v="754845"/>
    <n v="754845"/>
    <n v="754845"/>
    <n v="754845"/>
    <n v="754845"/>
    <n v="4612943"/>
    <n v="0"/>
    <n v="0"/>
    <n v="0"/>
    <n v="0"/>
    <n v="0"/>
    <n v="0"/>
    <n v="0"/>
    <n v="0"/>
    <n v="0"/>
    <n v="0"/>
    <m/>
    <n v="0"/>
    <n v="0"/>
    <n v="0"/>
    <s v="Yes"/>
  </r>
  <r>
    <s v="06615980000000"/>
    <x v="5"/>
    <s v="61598"/>
    <s v="0000000"/>
    <s v="N/A"/>
    <s v="N/A"/>
    <s v="Colusa Unified"/>
    <n v="2"/>
    <n v="13931834"/>
    <n v="2089775"/>
    <n v="2089775"/>
    <n v="2089775"/>
    <n v="2089775"/>
    <n v="0"/>
    <n v="0"/>
    <n v="835910"/>
    <n v="9195010"/>
    <n v="0"/>
    <n v="0"/>
    <n v="0"/>
    <n v="0"/>
    <n v="0"/>
    <n v="0"/>
    <n v="0"/>
    <n v="0"/>
    <n v="0"/>
    <n v="0"/>
    <m/>
    <n v="0"/>
    <n v="0"/>
    <n v="0"/>
    <s v="Yes"/>
  </r>
  <r>
    <s v="06616060000000"/>
    <x v="5"/>
    <s v="61606"/>
    <s v="0000000"/>
    <s v="N/A"/>
    <s v="N/A"/>
    <s v="Maxwell Unified"/>
    <n v="2"/>
    <n v="2840378"/>
    <n v="426057"/>
    <n v="426057"/>
    <n v="426057"/>
    <n v="426057"/>
    <n v="0"/>
    <n v="0"/>
    <n v="170423"/>
    <n v="1874651"/>
    <n v="0"/>
    <n v="0"/>
    <n v="0"/>
    <n v="0"/>
    <n v="0"/>
    <n v="0"/>
    <n v="0"/>
    <n v="0"/>
    <n v="0"/>
    <n v="0"/>
    <m/>
    <n v="0"/>
    <n v="0"/>
    <n v="0"/>
    <s v="Yes"/>
  </r>
  <r>
    <s v="06616140000000"/>
    <x v="5"/>
    <s v="61614"/>
    <s v="0000000"/>
    <s v="N/A"/>
    <s v="N/A"/>
    <s v="Pierce Joint Unified"/>
    <n v="2"/>
    <n v="14059021"/>
    <n v="2108853"/>
    <n v="2108853"/>
    <n v="2108853"/>
    <n v="2108853"/>
    <n v="0"/>
    <n v="0"/>
    <n v="843541"/>
    <n v="9278953"/>
    <n v="0"/>
    <n v="0"/>
    <n v="0"/>
    <n v="0"/>
    <n v="0"/>
    <n v="0"/>
    <n v="0"/>
    <n v="0"/>
    <n v="0"/>
    <n v="0"/>
    <m/>
    <n v="0"/>
    <n v="0"/>
    <n v="0"/>
    <s v="Yes"/>
  </r>
  <r>
    <s v="06616220000000"/>
    <x v="5"/>
    <s v="61622"/>
    <s v="0000000"/>
    <s v="N/A"/>
    <s v="N/A"/>
    <s v="Williams Unified"/>
    <n v="2"/>
    <n v="15196824"/>
    <n v="2279524"/>
    <n v="2279524"/>
    <n v="2279524"/>
    <n v="2279524"/>
    <n v="0"/>
    <n v="0"/>
    <n v="911809"/>
    <n v="10029905"/>
    <n v="0"/>
    <n v="0"/>
    <n v="0"/>
    <n v="0"/>
    <n v="0"/>
    <n v="0"/>
    <n v="0"/>
    <n v="0"/>
    <n v="0"/>
    <n v="0"/>
    <m/>
    <n v="0"/>
    <n v="0"/>
    <n v="0"/>
    <s v="Yes"/>
  </r>
  <r>
    <s v="07100740000000"/>
    <x v="6"/>
    <s v="10074"/>
    <s v="0000000"/>
    <s v="N/A"/>
    <s v="N/A"/>
    <s v="Contra Costa Co. Office of Education"/>
    <n v="1"/>
    <n v="21377348"/>
    <n v="1068867"/>
    <n v="1068867"/>
    <n v="1923961"/>
    <n v="1923961"/>
    <n v="1923961"/>
    <n v="1923961"/>
    <n v="1923961"/>
    <n v="11757539"/>
    <n v="0"/>
    <n v="0"/>
    <n v="0"/>
    <n v="0"/>
    <n v="0"/>
    <n v="0"/>
    <n v="0"/>
    <n v="0"/>
    <n v="0"/>
    <n v="0"/>
    <m/>
    <n v="0"/>
    <n v="0"/>
    <n v="0"/>
    <s v="Yes"/>
  </r>
  <r>
    <s v="07100740114470"/>
    <x v="6"/>
    <s v="10074"/>
    <s v="0114470"/>
    <s v="0868"/>
    <s v="D"/>
    <s v="Making Waves Academy"/>
    <n v="1"/>
    <n v="9689528"/>
    <n v="484476"/>
    <n v="484476"/>
    <n v="872058"/>
    <n v="872058"/>
    <n v="872058"/>
    <n v="872058"/>
    <n v="872058"/>
    <n v="5329242"/>
    <n v="0"/>
    <n v="0"/>
    <n v="0"/>
    <n v="0"/>
    <n v="0"/>
    <n v="0"/>
    <n v="0"/>
    <n v="0"/>
    <n v="0"/>
    <n v="0"/>
    <m/>
    <n v="0"/>
    <n v="0"/>
    <n v="0"/>
    <s v="Yes"/>
  </r>
  <r>
    <s v="07100740129528"/>
    <x v="6"/>
    <s v="10074"/>
    <s v="0129528"/>
    <s v="1622"/>
    <s v="D"/>
    <s v="Caliber: Beta Academy"/>
    <n v="1"/>
    <n v="10068271"/>
    <n v="503414"/>
    <n v="503414"/>
    <n v="906144"/>
    <n v="906144"/>
    <n v="906144"/>
    <n v="906144"/>
    <n v="906144"/>
    <n v="5537548"/>
    <n v="0"/>
    <n v="0"/>
    <n v="0"/>
    <n v="0"/>
    <n v="0"/>
    <n v="-67379.86"/>
    <n v="0"/>
    <n v="0"/>
    <n v="0"/>
    <n v="0"/>
    <m/>
    <n v="-67379.86"/>
    <n v="67379.86"/>
    <n v="0"/>
    <s v="Yes"/>
  </r>
  <r>
    <s v="07100740129684"/>
    <x v="6"/>
    <s v="10074"/>
    <s v="0129684"/>
    <s v="1650"/>
    <s v="D"/>
    <s v="Summit Public School K2"/>
    <n v="1"/>
    <n v="5534317"/>
    <n v="276716"/>
    <n v="276716"/>
    <n v="498089"/>
    <n v="498089"/>
    <n v="498089"/>
    <n v="498089"/>
    <n v="498089"/>
    <n v="3043877"/>
    <n v="0"/>
    <n v="0"/>
    <n v="0"/>
    <n v="0"/>
    <n v="-5859.13"/>
    <n v="0"/>
    <n v="0"/>
    <n v="0"/>
    <n v="0"/>
    <n v="0"/>
    <m/>
    <n v="-5859.13"/>
    <n v="5859.13"/>
    <n v="0"/>
    <s v="Yes"/>
  </r>
  <r>
    <s v="07100740134114"/>
    <x v="6"/>
    <s v="10074"/>
    <s v="0134114"/>
    <s v="1773"/>
    <s v="D"/>
    <s v="Contra Costa School of Performing Arts"/>
    <n v="1"/>
    <n v="2120527"/>
    <n v="106026"/>
    <n v="106026"/>
    <n v="190847"/>
    <n v="190847"/>
    <n v="190847"/>
    <n v="190847"/>
    <n v="190847"/>
    <n v="1166287"/>
    <n v="0"/>
    <n v="0"/>
    <n v="0"/>
    <n v="0"/>
    <n v="-89162.5"/>
    <n v="0"/>
    <n v="0"/>
    <n v="0"/>
    <n v="0"/>
    <n v="0"/>
    <m/>
    <n v="-89162.5"/>
    <n v="89162.5"/>
    <n v="0"/>
    <s v="Yes"/>
  </r>
  <r>
    <s v="07100740137026"/>
    <x v="6"/>
    <s v="10074"/>
    <s v="0137026"/>
    <s v="1933"/>
    <s v="D"/>
    <s v="Invictus Academy of Richmond"/>
    <n v="1"/>
    <n v="3719139"/>
    <n v="185957"/>
    <n v="185957"/>
    <n v="334723"/>
    <n v="334723"/>
    <n v="334723"/>
    <n v="334723"/>
    <n v="334723"/>
    <n v="2045529"/>
    <n v="0"/>
    <n v="0"/>
    <n v="0"/>
    <n v="0"/>
    <n v="0"/>
    <n v="0"/>
    <n v="0"/>
    <n v="0"/>
    <n v="0"/>
    <n v="0"/>
    <m/>
    <n v="0"/>
    <n v="0"/>
    <n v="0"/>
    <s v="Yes"/>
  </r>
  <r>
    <s v="07100740730614"/>
    <x v="6"/>
    <s v="10074"/>
    <s v="0730614"/>
    <s v="1887"/>
    <s v="L"/>
    <s v="Golden Gate Community"/>
    <n v="1"/>
    <n v="610805"/>
    <n v="30540"/>
    <n v="30540"/>
    <n v="54972"/>
    <n v="54972"/>
    <n v="54972"/>
    <n v="54972"/>
    <n v="54972"/>
    <n v="335940"/>
    <n v="0"/>
    <n v="0"/>
    <n v="0"/>
    <n v="0"/>
    <n v="0"/>
    <n v="0"/>
    <n v="0"/>
    <n v="0"/>
    <n v="0"/>
    <n v="0"/>
    <m/>
    <n v="0"/>
    <n v="0"/>
    <n v="0"/>
    <s v="Yes"/>
  </r>
  <r>
    <s v="07100740731380"/>
    <x v="6"/>
    <s v="10074"/>
    <s v="0731380"/>
    <s v="1400"/>
    <s v="D"/>
    <s v="Clayton Valley Charter High"/>
    <n v="1"/>
    <n v="11806464"/>
    <n v="590323"/>
    <n v="590323"/>
    <n v="1062582"/>
    <n v="1062582"/>
    <n v="1062582"/>
    <n v="1062582"/>
    <n v="1062582"/>
    <n v="6493556"/>
    <n v="0"/>
    <n v="0"/>
    <n v="0"/>
    <n v="0"/>
    <n v="0"/>
    <n v="0"/>
    <n v="0"/>
    <n v="0"/>
    <n v="0"/>
    <n v="0"/>
    <m/>
    <n v="0"/>
    <n v="0"/>
    <n v="0"/>
    <s v="Yes"/>
  </r>
  <r>
    <s v="07100746118368"/>
    <x v="6"/>
    <s v="10074"/>
    <s v="6118368"/>
    <s v="0333"/>
    <s v="D"/>
    <s v="Manzanita Middle"/>
    <n v="1"/>
    <n v="671384"/>
    <n v="33569"/>
    <n v="33569"/>
    <n v="60425"/>
    <n v="60425"/>
    <n v="60425"/>
    <n v="60425"/>
    <n v="60425"/>
    <n v="369263"/>
    <n v="0"/>
    <n v="0"/>
    <n v="0"/>
    <n v="0"/>
    <n v="0"/>
    <n v="0"/>
    <n v="0"/>
    <n v="0"/>
    <n v="0"/>
    <n v="0"/>
    <m/>
    <n v="0"/>
    <n v="0"/>
    <n v="0"/>
    <s v="Yes"/>
  </r>
  <r>
    <s v="07616300000000"/>
    <x v="6"/>
    <s v="61630"/>
    <s v="0000000"/>
    <s v="N/A"/>
    <s v="N/A"/>
    <s v="Acalanes Union High"/>
    <n v="1"/>
    <n v="5165391"/>
    <n v="258270"/>
    <n v="258270"/>
    <n v="464885"/>
    <n v="464885"/>
    <n v="464885"/>
    <n v="464885"/>
    <n v="464885"/>
    <n v="2840965"/>
    <n v="0"/>
    <n v="0"/>
    <n v="0"/>
    <n v="0"/>
    <n v="0"/>
    <n v="0"/>
    <n v="0"/>
    <n v="0"/>
    <n v="0"/>
    <n v="0"/>
    <m/>
    <n v="0"/>
    <n v="0"/>
    <n v="0"/>
    <s v="Yes"/>
  </r>
  <r>
    <s v="07616480000000"/>
    <x v="6"/>
    <s v="61648"/>
    <s v="0000000"/>
    <s v="N/A"/>
    <s v="N/A"/>
    <s v="Antioch Unified"/>
    <n v="1"/>
    <n v="147003753"/>
    <n v="7350188"/>
    <n v="7350188"/>
    <n v="13230338"/>
    <n v="13230338"/>
    <n v="13230338"/>
    <n v="13230338"/>
    <n v="13230338"/>
    <n v="80852066"/>
    <n v="0"/>
    <n v="0"/>
    <n v="0"/>
    <n v="0"/>
    <n v="0"/>
    <n v="0"/>
    <n v="0"/>
    <n v="0"/>
    <n v="0"/>
    <n v="0"/>
    <m/>
    <n v="0"/>
    <n v="0"/>
    <n v="0"/>
    <s v="Yes"/>
  </r>
  <r>
    <s v="07616480115063"/>
    <x v="6"/>
    <s v="61648"/>
    <s v="0115063"/>
    <s v="0909"/>
    <s v="D"/>
    <s v="Antioch Charter Academy II"/>
    <n v="1"/>
    <n v="1335500"/>
    <n v="66775"/>
    <n v="66775"/>
    <n v="120195"/>
    <n v="120195"/>
    <n v="120195"/>
    <n v="120195"/>
    <n v="120195"/>
    <n v="734525"/>
    <n v="0"/>
    <n v="0"/>
    <n v="0"/>
    <n v="0"/>
    <n v="0"/>
    <n v="0"/>
    <n v="0"/>
    <n v="0"/>
    <n v="0"/>
    <n v="0"/>
    <m/>
    <n v="0"/>
    <n v="0"/>
    <n v="0"/>
    <s v="Yes"/>
  </r>
  <r>
    <s v="07616480137430"/>
    <x v="6"/>
    <s v="61648"/>
    <s v="0137430"/>
    <s v="1965"/>
    <s v="D"/>
    <s v="Rocketship Delta Prep"/>
    <n v="1"/>
    <n v="6636100"/>
    <n v="331805"/>
    <n v="331805"/>
    <n v="597249"/>
    <n v="597249"/>
    <n v="597249"/>
    <n v="597249"/>
    <n v="597249"/>
    <n v="3649855"/>
    <n v="0"/>
    <n v="0"/>
    <n v="0"/>
    <n v="0"/>
    <n v="-87471.33"/>
    <n v="0"/>
    <n v="0"/>
    <n v="0"/>
    <n v="0"/>
    <n v="0"/>
    <m/>
    <n v="-87471.33"/>
    <n v="87471.33"/>
    <n v="0"/>
    <s v="Yes"/>
  </r>
  <r>
    <s v="07616486115703"/>
    <x v="6"/>
    <s v="61648"/>
    <s v="6115703"/>
    <s v="0143"/>
    <s v="D"/>
    <s v="Antioch Charter Academy"/>
    <n v="1"/>
    <n v="1289620"/>
    <n v="64481"/>
    <n v="64481"/>
    <n v="116066"/>
    <n v="116066"/>
    <n v="116066"/>
    <n v="116066"/>
    <n v="116066"/>
    <n v="709292"/>
    <n v="0"/>
    <n v="0"/>
    <n v="0"/>
    <n v="0"/>
    <n v="0"/>
    <n v="0"/>
    <n v="0"/>
    <n v="0"/>
    <n v="0"/>
    <n v="0"/>
    <m/>
    <n v="0"/>
    <n v="0"/>
    <n v="0"/>
    <s v="Yes"/>
  </r>
  <r>
    <s v="07616550000000"/>
    <x v="6"/>
    <s v="61655"/>
    <s v="0000000"/>
    <s v="N/A"/>
    <s v="N/A"/>
    <s v="Brentwood Union Elementary"/>
    <n v="1"/>
    <n v="62925145"/>
    <n v="3146257"/>
    <n v="3146257"/>
    <n v="5663263"/>
    <n v="5663263"/>
    <n v="5663263"/>
    <n v="5663263"/>
    <n v="5663263"/>
    <n v="34608829"/>
    <n v="0"/>
    <n v="0"/>
    <n v="0"/>
    <n v="0"/>
    <n v="0"/>
    <n v="0"/>
    <n v="0"/>
    <n v="0"/>
    <n v="0"/>
    <n v="0"/>
    <m/>
    <n v="0"/>
    <n v="0"/>
    <n v="0"/>
    <s v="Yes"/>
  </r>
  <r>
    <s v="07616630000000"/>
    <x v="6"/>
    <s v="61663"/>
    <s v="0000000"/>
    <s v="N/A"/>
    <s v="N/A"/>
    <s v="Byron Union Elementary"/>
    <n v="1"/>
    <n v="8641386"/>
    <n v="432069"/>
    <n v="432069"/>
    <n v="777725"/>
    <n v="777725"/>
    <n v="777725"/>
    <n v="777725"/>
    <n v="777725"/>
    <n v="4752763"/>
    <n v="0"/>
    <n v="0"/>
    <n v="0"/>
    <n v="0"/>
    <n v="0"/>
    <n v="0"/>
    <n v="0"/>
    <n v="0"/>
    <n v="0"/>
    <n v="0"/>
    <m/>
    <n v="0"/>
    <n v="0"/>
    <n v="0"/>
    <s v="Yes"/>
  </r>
  <r>
    <s v="07616630130930"/>
    <x v="6"/>
    <s v="61663"/>
    <s v="0130930"/>
    <s v="1684"/>
    <s v="D"/>
    <s v="Vista Oaks Charter"/>
    <n v="1"/>
    <n v="8027125"/>
    <n v="401356"/>
    <n v="401356"/>
    <n v="722441"/>
    <n v="722441"/>
    <n v="722441"/>
    <n v="722441"/>
    <n v="722441"/>
    <n v="4414917"/>
    <n v="0"/>
    <n v="0"/>
    <n v="0"/>
    <n v="0"/>
    <n v="0"/>
    <n v="0"/>
    <n v="0"/>
    <n v="0"/>
    <n v="0"/>
    <n v="0"/>
    <m/>
    <n v="0"/>
    <n v="0"/>
    <n v="0"/>
    <s v="Yes"/>
  </r>
  <r>
    <s v="07616710000000"/>
    <x v="6"/>
    <s v="61671"/>
    <s v="0000000"/>
    <s v="N/A"/>
    <s v="N/A"/>
    <s v="Canyon Elementary"/>
    <n v="1"/>
    <n v="573961"/>
    <n v="28698"/>
    <n v="28698"/>
    <n v="51656"/>
    <n v="51656"/>
    <n v="51656"/>
    <n v="51656"/>
    <n v="51656"/>
    <n v="315676"/>
    <n v="0"/>
    <n v="0"/>
    <n v="0"/>
    <n v="0"/>
    <n v="0"/>
    <n v="0"/>
    <n v="0"/>
    <n v="0"/>
    <n v="0"/>
    <n v="0"/>
    <m/>
    <n v="0"/>
    <n v="0"/>
    <n v="0"/>
    <s v="Yes"/>
  </r>
  <r>
    <s v="07616970000000"/>
    <x v="6"/>
    <s v="61697"/>
    <s v="0000000"/>
    <s v="N/A"/>
    <s v="N/A"/>
    <s v="John Swett Unified"/>
    <n v="1"/>
    <n v="51336062"/>
    <n v="2566803"/>
    <n v="2566803"/>
    <n v="4620246"/>
    <n v="4620246"/>
    <n v="4620246"/>
    <n v="4620246"/>
    <n v="4620246"/>
    <n v="28234836"/>
    <n v="0"/>
    <n v="0"/>
    <n v="0"/>
    <n v="0"/>
    <n v="0"/>
    <n v="0"/>
    <n v="0"/>
    <n v="0"/>
    <n v="0"/>
    <n v="0"/>
    <m/>
    <n v="0"/>
    <n v="0"/>
    <n v="0"/>
    <s v="Yes"/>
  </r>
  <r>
    <s v="07617050000000"/>
    <x v="6"/>
    <s v="61705"/>
    <s v="0000000"/>
    <s v="N/A"/>
    <s v="N/A"/>
    <s v="Knightsen Elementary"/>
    <n v="1"/>
    <n v="2766102"/>
    <n v="138305"/>
    <n v="138305"/>
    <n v="248949"/>
    <n v="248949"/>
    <n v="248949"/>
    <n v="248949"/>
    <n v="248949"/>
    <n v="1521355"/>
    <n v="0"/>
    <n v="0"/>
    <n v="0"/>
    <n v="0"/>
    <n v="0"/>
    <n v="0"/>
    <n v="0"/>
    <n v="0"/>
    <n v="0"/>
    <n v="0"/>
    <m/>
    <n v="0"/>
    <n v="0"/>
    <n v="0"/>
    <s v="Yes"/>
  </r>
  <r>
    <s v="07617130000000"/>
    <x v="6"/>
    <s v="61713"/>
    <s v="0000000"/>
    <s v="N/A"/>
    <s v="N/A"/>
    <s v="Lafayette Elementary"/>
    <n v="1"/>
    <n v="8163725"/>
    <n v="408186"/>
    <n v="408186"/>
    <n v="734735"/>
    <n v="734735"/>
    <n v="734735"/>
    <n v="734735"/>
    <n v="734735"/>
    <n v="4490047"/>
    <n v="0"/>
    <n v="0"/>
    <n v="0"/>
    <n v="0"/>
    <n v="0"/>
    <n v="0"/>
    <n v="0"/>
    <n v="0"/>
    <n v="0"/>
    <n v="0"/>
    <m/>
    <n v="0"/>
    <n v="0"/>
    <n v="0"/>
    <s v="Yes"/>
  </r>
  <r>
    <s v="07617210000000"/>
    <x v="6"/>
    <s v="61721"/>
    <s v="0000000"/>
    <s v="N/A"/>
    <s v="N/A"/>
    <s v="Liberty Union High"/>
    <n v="1"/>
    <n v="41419706"/>
    <n v="2070985"/>
    <n v="2070985"/>
    <n v="3727774"/>
    <n v="3727774"/>
    <n v="3727774"/>
    <n v="3727774"/>
    <n v="3727774"/>
    <n v="22780840"/>
    <n v="0"/>
    <n v="0"/>
    <n v="0"/>
    <n v="0"/>
    <n v="0"/>
    <n v="0"/>
    <n v="0"/>
    <n v="0"/>
    <n v="0"/>
    <n v="0"/>
    <m/>
    <n v="0"/>
    <n v="0"/>
    <n v="0"/>
    <s v="Yes"/>
  </r>
  <r>
    <s v="07617390000000"/>
    <x v="6"/>
    <s v="61739"/>
    <s v="0000000"/>
    <s v="N/A"/>
    <s v="N/A"/>
    <s v="Martinez Unified"/>
    <n v="1"/>
    <n v="22170175"/>
    <n v="1108509"/>
    <n v="1108509"/>
    <n v="1995316"/>
    <n v="1995316"/>
    <n v="1995316"/>
    <n v="1995316"/>
    <n v="1995316"/>
    <n v="12193598"/>
    <n v="0"/>
    <n v="0"/>
    <n v="0"/>
    <n v="0"/>
    <n v="0"/>
    <n v="0"/>
    <n v="0"/>
    <n v="0"/>
    <n v="0"/>
    <n v="0"/>
    <m/>
    <n v="0"/>
    <n v="0"/>
    <n v="0"/>
    <s v="Yes"/>
  </r>
  <r>
    <s v="07617470000000"/>
    <x v="6"/>
    <s v="61747"/>
    <s v="0000000"/>
    <s v="N/A"/>
    <s v="N/A"/>
    <s v="Moraga Elementary"/>
    <n v="1"/>
    <n v="6088959"/>
    <n v="304448"/>
    <n v="304448"/>
    <n v="548006"/>
    <n v="548006"/>
    <n v="548006"/>
    <n v="548006"/>
    <n v="548006"/>
    <n v="3348926"/>
    <n v="0"/>
    <n v="0"/>
    <n v="0"/>
    <n v="0"/>
    <n v="0"/>
    <n v="0"/>
    <n v="0"/>
    <n v="0"/>
    <n v="0"/>
    <n v="0"/>
    <m/>
    <n v="0"/>
    <n v="0"/>
    <n v="0"/>
    <s v="Yes"/>
  </r>
  <r>
    <s v="07617540000000"/>
    <x v="6"/>
    <s v="61754"/>
    <s v="0000000"/>
    <s v="N/A"/>
    <s v="N/A"/>
    <s v="Mt. Diablo Unified"/>
    <n v="1"/>
    <n v="198129492"/>
    <n v="9906475"/>
    <n v="9906475"/>
    <n v="17831654"/>
    <n v="17831654"/>
    <n v="17831654"/>
    <n v="17831654"/>
    <n v="17831654"/>
    <n v="108971220"/>
    <n v="0"/>
    <n v="0"/>
    <n v="0"/>
    <n v="0"/>
    <n v="0"/>
    <n v="0"/>
    <n v="0"/>
    <n v="0"/>
    <n v="0"/>
    <n v="0"/>
    <m/>
    <n v="0"/>
    <n v="0"/>
    <n v="0"/>
    <s v="Yes"/>
  </r>
  <r>
    <s v="07617540134072"/>
    <x v="6"/>
    <s v="61754"/>
    <s v="0134072"/>
    <s v="1805"/>
    <s v="D"/>
    <s v="Rocketship Futuro Academy"/>
    <n v="1"/>
    <n v="5597951"/>
    <n v="279898"/>
    <n v="279898"/>
    <n v="503816"/>
    <n v="503816"/>
    <n v="503816"/>
    <n v="503816"/>
    <n v="503816"/>
    <n v="3078876"/>
    <n v="0"/>
    <n v="0"/>
    <n v="0"/>
    <n v="0"/>
    <n v="0"/>
    <n v="0"/>
    <n v="0"/>
    <n v="0"/>
    <n v="0"/>
    <n v="0"/>
    <m/>
    <n v="0"/>
    <n v="0"/>
    <n v="0"/>
    <s v="Yes"/>
  </r>
  <r>
    <s v="07617546118087"/>
    <x v="6"/>
    <s v="61754"/>
    <s v="6118087"/>
    <s v="0305"/>
    <s v="L"/>
    <s v="Eagle Peak Montessori"/>
    <n v="1"/>
    <n v="1219406"/>
    <n v="60970"/>
    <n v="60970"/>
    <n v="109747"/>
    <n v="109747"/>
    <n v="109747"/>
    <n v="109747"/>
    <n v="109747"/>
    <n v="670675"/>
    <n v="0"/>
    <n v="0"/>
    <n v="0"/>
    <n v="0"/>
    <n v="0"/>
    <n v="0"/>
    <n v="0"/>
    <n v="0"/>
    <n v="0"/>
    <n v="0"/>
    <m/>
    <n v="0"/>
    <n v="0"/>
    <n v="0"/>
    <s v="Yes"/>
  </r>
  <r>
    <s v="07617620000000"/>
    <x v="6"/>
    <s v="61762"/>
    <s v="0000000"/>
    <s v="N/A"/>
    <s v="N/A"/>
    <s v="Oakley Union Elementary"/>
    <n v="1"/>
    <n v="29009450"/>
    <n v="1450473"/>
    <n v="1450473"/>
    <n v="2610851"/>
    <n v="2610851"/>
    <n v="2610851"/>
    <n v="2610851"/>
    <n v="2610851"/>
    <n v="15955201"/>
    <n v="0"/>
    <n v="0"/>
    <n v="0"/>
    <n v="0"/>
    <n v="0"/>
    <n v="0"/>
    <n v="0"/>
    <n v="0"/>
    <n v="0"/>
    <n v="0"/>
    <m/>
    <n v="0"/>
    <n v="0"/>
    <n v="0"/>
    <s v="Yes"/>
  </r>
  <r>
    <s v="07617700000000"/>
    <x v="6"/>
    <s v="61770"/>
    <s v="0000000"/>
    <s v="N/A"/>
    <s v="N/A"/>
    <s v="Orinda Union Elementary"/>
    <n v="1"/>
    <n v="9604059"/>
    <n v="480203"/>
    <n v="480203"/>
    <n v="864365"/>
    <n v="864365"/>
    <n v="864365"/>
    <n v="864365"/>
    <n v="864365"/>
    <n v="5282231"/>
    <n v="0"/>
    <n v="0"/>
    <n v="0"/>
    <n v="0"/>
    <n v="0"/>
    <n v="0"/>
    <n v="0"/>
    <n v="0"/>
    <n v="0"/>
    <n v="0"/>
    <m/>
    <n v="0"/>
    <n v="0"/>
    <n v="0"/>
    <s v="Yes"/>
  </r>
  <r>
    <s v="07617880000000"/>
    <x v="6"/>
    <s v="61788"/>
    <s v="0000000"/>
    <s v="N/A"/>
    <s v="N/A"/>
    <s v="Pittsburg Unified"/>
    <n v="1"/>
    <n v="126924235"/>
    <n v="6346212"/>
    <n v="6346212"/>
    <n v="11423181"/>
    <n v="11423181"/>
    <n v="11423181"/>
    <n v="11423181"/>
    <n v="11423181"/>
    <n v="69808329"/>
    <n v="0"/>
    <n v="0"/>
    <n v="0"/>
    <n v="0"/>
    <n v="0"/>
    <n v="0"/>
    <n v="0"/>
    <n v="0"/>
    <n v="0"/>
    <n v="0"/>
    <m/>
    <n v="0"/>
    <n v="0"/>
    <n v="0"/>
    <s v="Yes"/>
  </r>
  <r>
    <s v="07617960000000"/>
    <x v="6"/>
    <s v="61796"/>
    <s v="0000000"/>
    <s v="N/A"/>
    <s v="N/A"/>
    <s v="West Contra Costa Unified"/>
    <n v="1"/>
    <n v="239589691"/>
    <n v="11979485"/>
    <n v="11979485"/>
    <n v="21563072"/>
    <n v="21563072"/>
    <n v="21563072"/>
    <n v="21563072"/>
    <n v="21563072"/>
    <n v="131774330"/>
    <n v="0"/>
    <n v="0"/>
    <n v="0"/>
    <n v="0"/>
    <n v="0"/>
    <n v="0"/>
    <n v="0"/>
    <n v="0"/>
    <n v="0"/>
    <n v="0"/>
    <m/>
    <n v="0"/>
    <n v="0"/>
    <n v="0"/>
    <s v="Yes"/>
  </r>
  <r>
    <s v="07617960101477"/>
    <x v="6"/>
    <s v="61796"/>
    <s v="0101477"/>
    <s v="0557"/>
    <s v="D"/>
    <s v="Leadership Public Schools: Richmond"/>
    <n v="1"/>
    <n v="4797052"/>
    <n v="239853"/>
    <n v="239853"/>
    <n v="431735"/>
    <n v="431735"/>
    <n v="431735"/>
    <n v="431735"/>
    <n v="431735"/>
    <n v="2638381"/>
    <n v="0"/>
    <n v="0"/>
    <n v="0"/>
    <n v="0"/>
    <n v="0"/>
    <n v="0"/>
    <n v="0"/>
    <n v="0"/>
    <n v="0"/>
    <n v="0"/>
    <m/>
    <n v="0"/>
    <n v="0"/>
    <n v="0"/>
    <s v="Yes"/>
  </r>
  <r>
    <s v="07617960110973"/>
    <x v="6"/>
    <s v="61796"/>
    <s v="0110973"/>
    <s v="0755"/>
    <s v="D"/>
    <s v="Richmond College Preparatory"/>
    <n v="1"/>
    <n v="5188465"/>
    <n v="259423"/>
    <n v="259423"/>
    <n v="466962"/>
    <n v="466962"/>
    <n v="466962"/>
    <n v="466962"/>
    <n v="466962"/>
    <n v="2853656"/>
    <n v="0"/>
    <n v="0"/>
    <n v="0"/>
    <n v="0"/>
    <n v="0"/>
    <n v="0"/>
    <n v="0"/>
    <n v="0"/>
    <n v="0"/>
    <n v="0"/>
    <m/>
    <n v="0"/>
    <n v="0"/>
    <n v="0"/>
    <s v="Yes"/>
  </r>
  <r>
    <s v="07617960126805"/>
    <x v="6"/>
    <s v="61796"/>
    <s v="0126805"/>
    <s v="1441"/>
    <s v="D"/>
    <s v="Richmond Charter Academy"/>
    <n v="1"/>
    <n v="2302856"/>
    <n v="115143"/>
    <n v="115143"/>
    <n v="207257"/>
    <n v="207257"/>
    <n v="207257"/>
    <n v="207257"/>
    <n v="207257"/>
    <n v="1266571"/>
    <n v="0"/>
    <n v="0"/>
    <n v="0"/>
    <n v="0"/>
    <n v="0"/>
    <n v="0"/>
    <n v="0"/>
    <n v="0"/>
    <n v="0"/>
    <n v="0"/>
    <m/>
    <n v="0"/>
    <n v="0"/>
    <n v="0"/>
    <s v="Yes"/>
  </r>
  <r>
    <s v="07617960129643"/>
    <x v="6"/>
    <s v="61796"/>
    <s v="0129643"/>
    <s v="1660"/>
    <s v="D"/>
    <s v="Richmond Charter Elementary-Benito Juarez"/>
    <n v="1"/>
    <n v="5208781"/>
    <n v="260439"/>
    <n v="260439"/>
    <n v="468790"/>
    <n v="468790"/>
    <n v="468790"/>
    <n v="468790"/>
    <n v="468790"/>
    <n v="2864828"/>
    <n v="0"/>
    <n v="0"/>
    <n v="0"/>
    <n v="0"/>
    <n v="0"/>
    <n v="0"/>
    <n v="0"/>
    <n v="0"/>
    <n v="0"/>
    <n v="0"/>
    <m/>
    <n v="0"/>
    <n v="0"/>
    <n v="0"/>
    <s v="Yes"/>
  </r>
  <r>
    <s v="07617960132100"/>
    <x v="6"/>
    <s v="61796"/>
    <s v="0132100"/>
    <s v="1739"/>
    <s v="D"/>
    <s v="Aspire Richmond California College Preparatory Academy"/>
    <n v="1"/>
    <n v="6014079"/>
    <n v="300704"/>
    <n v="300704"/>
    <n v="541267"/>
    <n v="541267"/>
    <n v="541267"/>
    <n v="541267"/>
    <n v="541267"/>
    <n v="3307743"/>
    <n v="0"/>
    <n v="0"/>
    <n v="0"/>
    <n v="0"/>
    <n v="0"/>
    <n v="0"/>
    <n v="0"/>
    <n v="0"/>
    <n v="0"/>
    <n v="0"/>
    <m/>
    <n v="0"/>
    <n v="0"/>
    <n v="0"/>
    <s v="Yes"/>
  </r>
  <r>
    <s v="07617960132118"/>
    <x v="6"/>
    <s v="61796"/>
    <s v="0132118"/>
    <s v="1740"/>
    <s v="D"/>
    <s v="Aspire Richmond Technology Academy"/>
    <n v="1"/>
    <n v="6450180"/>
    <n v="322509"/>
    <n v="322509"/>
    <n v="580516"/>
    <n v="580516"/>
    <n v="580516"/>
    <n v="580516"/>
    <n v="580516"/>
    <n v="3547598"/>
    <n v="0"/>
    <n v="0"/>
    <n v="0"/>
    <n v="0"/>
    <n v="0"/>
    <n v="0"/>
    <n v="0"/>
    <n v="0"/>
    <n v="0"/>
    <n v="0"/>
    <m/>
    <n v="0"/>
    <n v="0"/>
    <n v="0"/>
    <s v="Yes"/>
  </r>
  <r>
    <s v="07617960133637"/>
    <x v="6"/>
    <s v="61796"/>
    <s v="0133637"/>
    <s v="1774"/>
    <s v="D"/>
    <s v="Summit Public School: Tamalpais"/>
    <n v="1"/>
    <n v="6450869"/>
    <n v="322543"/>
    <n v="322543"/>
    <n v="580578"/>
    <n v="580578"/>
    <n v="580578"/>
    <n v="580578"/>
    <n v="580578"/>
    <n v="3547976"/>
    <n v="0"/>
    <n v="0"/>
    <n v="0"/>
    <n v="0"/>
    <n v="-6062.5"/>
    <n v="0"/>
    <n v="0"/>
    <n v="0"/>
    <n v="0"/>
    <n v="0"/>
    <m/>
    <n v="-6062.5"/>
    <n v="6062.5"/>
    <n v="0"/>
    <s v="Yes"/>
  </r>
  <r>
    <s v="07617960136903"/>
    <x v="6"/>
    <s v="61796"/>
    <s v="0136903"/>
    <s v="1906"/>
    <s v="D"/>
    <s v="Voices College -Bound Language Academy at West Contra Costa County"/>
    <n v="1"/>
    <n v="3153086"/>
    <n v="157654"/>
    <n v="157654"/>
    <n v="283778"/>
    <n v="283778"/>
    <n v="283778"/>
    <n v="283778"/>
    <n v="283778"/>
    <n v="1734198"/>
    <n v="0"/>
    <n v="0"/>
    <n v="0"/>
    <n v="0"/>
    <n v="0"/>
    <n v="0"/>
    <n v="0"/>
    <n v="0"/>
    <n v="0"/>
    <n v="0"/>
    <m/>
    <n v="0"/>
    <n v="0"/>
    <n v="0"/>
    <s v="Yes"/>
  </r>
  <r>
    <s v="07618040000000"/>
    <x v="6"/>
    <s v="61804"/>
    <s v="0000000"/>
    <s v="N/A"/>
    <s v="N/A"/>
    <s v="San Ramon Valley Unified"/>
    <n v="1"/>
    <n v="147471703"/>
    <n v="7373585"/>
    <n v="7373585"/>
    <n v="13272453"/>
    <n v="13272453"/>
    <n v="13272453"/>
    <n v="13272453"/>
    <n v="13272453"/>
    <n v="81109435"/>
    <n v="0"/>
    <n v="0"/>
    <n v="0"/>
    <n v="0"/>
    <n v="0"/>
    <n v="0"/>
    <n v="0"/>
    <n v="0"/>
    <n v="0"/>
    <n v="0"/>
    <m/>
    <n v="0"/>
    <n v="0"/>
    <n v="0"/>
    <s v="Yes"/>
  </r>
  <r>
    <s v="07618120000000"/>
    <x v="6"/>
    <s v="61812"/>
    <s v="0000000"/>
    <s v="N/A"/>
    <s v="N/A"/>
    <s v="Walnut Creek Elementary"/>
    <n v="1"/>
    <n v="5673153"/>
    <n v="283658"/>
    <n v="283658"/>
    <n v="510584"/>
    <n v="510584"/>
    <n v="510584"/>
    <n v="510584"/>
    <n v="510584"/>
    <n v="3120236"/>
    <n v="0"/>
    <n v="0"/>
    <n v="0"/>
    <n v="0"/>
    <n v="0"/>
    <n v="0"/>
    <n v="0"/>
    <n v="0"/>
    <n v="0"/>
    <n v="0"/>
    <m/>
    <n v="0"/>
    <n v="0"/>
    <n v="0"/>
    <s v="Yes"/>
  </r>
  <r>
    <s v="07773540132233"/>
    <x v="6"/>
    <s v="77354"/>
    <s v="0132233"/>
    <s v="1741"/>
    <s v="D"/>
    <s v="John Henry High"/>
    <n v="1"/>
    <n v="4376354"/>
    <n v="218818"/>
    <n v="218818"/>
    <n v="393872"/>
    <n v="393872"/>
    <n v="393872"/>
    <n v="393872"/>
    <n v="393872"/>
    <n v="2406996"/>
    <n v="0"/>
    <n v="0"/>
    <n v="0"/>
    <n v="0"/>
    <n v="0"/>
    <n v="0"/>
    <n v="0"/>
    <n v="0"/>
    <n v="0"/>
    <n v="0"/>
    <m/>
    <n v="0"/>
    <n v="0"/>
    <n v="0"/>
    <s v="Yes"/>
  </r>
  <r>
    <s v="08100820000000"/>
    <x v="7"/>
    <s v="10082"/>
    <s v="0000000"/>
    <s v="N/A"/>
    <s v="N/A"/>
    <s v="Del Norte Co. Office of Education"/>
    <n v="1"/>
    <n v="3193800"/>
    <n v="159690"/>
    <n v="159690"/>
    <n v="287442"/>
    <n v="287442"/>
    <n v="287442"/>
    <n v="287442"/>
    <n v="287442"/>
    <n v="1756590"/>
    <n v="0"/>
    <n v="0"/>
    <n v="0"/>
    <n v="0"/>
    <n v="0"/>
    <n v="0"/>
    <n v="0"/>
    <n v="0"/>
    <n v="0"/>
    <n v="0"/>
    <m/>
    <n v="0"/>
    <n v="0"/>
    <n v="0"/>
    <s v="Yes"/>
  </r>
  <r>
    <s v="08100820830059"/>
    <x v="7"/>
    <s v="10082"/>
    <s v="0830059"/>
    <s v="0358"/>
    <s v="L"/>
    <s v="Castle Rock"/>
    <n v="1"/>
    <n v="4430600"/>
    <n v="221530"/>
    <n v="221530"/>
    <n v="398754"/>
    <n v="398754"/>
    <n v="398754"/>
    <n v="398754"/>
    <n v="398754"/>
    <n v="2436830"/>
    <n v="0"/>
    <n v="0"/>
    <n v="0"/>
    <n v="0"/>
    <n v="0"/>
    <n v="0"/>
    <n v="0"/>
    <n v="0"/>
    <n v="0"/>
    <n v="0"/>
    <m/>
    <n v="0"/>
    <n v="0"/>
    <n v="0"/>
    <s v="Yes"/>
  </r>
  <r>
    <s v="08618200000000"/>
    <x v="7"/>
    <s v="61820"/>
    <s v="0000000"/>
    <s v="N/A"/>
    <s v="N/A"/>
    <s v="Del Norte County Unified"/>
    <n v="2"/>
    <n v="34339611"/>
    <n v="5150942"/>
    <n v="5150942"/>
    <n v="5150942"/>
    <n v="5150942"/>
    <n v="0"/>
    <n v="0"/>
    <n v="2060377"/>
    <n v="22664145"/>
    <n v="0"/>
    <n v="0"/>
    <n v="0"/>
    <n v="0"/>
    <n v="0"/>
    <n v="0"/>
    <n v="0"/>
    <n v="0"/>
    <n v="0"/>
    <n v="0"/>
    <m/>
    <n v="0"/>
    <n v="0"/>
    <n v="0"/>
    <s v="Yes"/>
  </r>
  <r>
    <s v="08618200137729"/>
    <x v="7"/>
    <s v="61820"/>
    <s v="0137729"/>
    <s v="0859"/>
    <s v="D"/>
    <s v="Uncharted Shores Academy"/>
    <n v="1"/>
    <n v="2215734"/>
    <n v="110787"/>
    <n v="110787"/>
    <n v="199416"/>
    <n v="199416"/>
    <n v="199416"/>
    <n v="199416"/>
    <n v="199416"/>
    <n v="1218654"/>
    <n v="0"/>
    <n v="0"/>
    <n v="0"/>
    <n v="0"/>
    <n v="0"/>
    <n v="0"/>
    <n v="0"/>
    <n v="0"/>
    <n v="0"/>
    <n v="0"/>
    <m/>
    <n v="0"/>
    <n v="0"/>
    <n v="0"/>
    <s v="Yes"/>
  </r>
  <r>
    <s v="09100900000000"/>
    <x v="8"/>
    <s v="10090"/>
    <s v="0000000"/>
    <s v="N/A"/>
    <s v="N/A"/>
    <s v="El Dorado Co. Office of Education"/>
    <n v="1"/>
    <n v="311180395"/>
    <n v="15559020"/>
    <n v="15559020"/>
    <n v="28006236"/>
    <n v="28006236"/>
    <n v="28006236"/>
    <n v="28006236"/>
    <n v="28006236"/>
    <n v="171149220"/>
    <n v="0"/>
    <n v="0"/>
    <n v="0"/>
    <n v="0"/>
    <n v="0"/>
    <n v="0"/>
    <n v="0"/>
    <n v="0"/>
    <n v="0"/>
    <n v="0"/>
    <m/>
    <n v="0"/>
    <n v="0"/>
    <n v="0"/>
    <s v="Yes"/>
  </r>
  <r>
    <s v="09100900123521"/>
    <x v="8"/>
    <s v="10090"/>
    <s v="0123521"/>
    <s v="0360"/>
    <s v="L"/>
    <s v="Charter Home Study Academy"/>
    <n v="1"/>
    <n v="606525"/>
    <n v="30326"/>
    <n v="30326"/>
    <n v="54587"/>
    <n v="54587"/>
    <n v="54587"/>
    <n v="54587"/>
    <n v="54587"/>
    <n v="333587"/>
    <n v="0"/>
    <n v="0"/>
    <n v="0"/>
    <n v="0"/>
    <n v="0"/>
    <n v="0"/>
    <n v="0"/>
    <n v="0"/>
    <n v="0"/>
    <n v="0"/>
    <m/>
    <n v="0"/>
    <n v="0"/>
    <n v="0"/>
    <s v="Yes"/>
  </r>
  <r>
    <s v="09100900136036"/>
    <x v="8"/>
    <s v="10090"/>
    <s v="0136036"/>
    <s v="1880"/>
    <s v="D"/>
    <s v="John Adams Academy - El Dorado Hills"/>
    <n v="1"/>
    <n v="13270522"/>
    <n v="663526"/>
    <n v="663526"/>
    <n v="1194347"/>
    <n v="1194347"/>
    <n v="1194347"/>
    <n v="1194347"/>
    <n v="1194347"/>
    <n v="7298787"/>
    <n v="0"/>
    <n v="0"/>
    <n v="0"/>
    <n v="0"/>
    <n v="-114897.68"/>
    <n v="0"/>
    <n v="0"/>
    <n v="0"/>
    <n v="0"/>
    <n v="0"/>
    <m/>
    <n v="-114897.68"/>
    <n v="114897.68"/>
    <n v="0"/>
    <s v="Yes"/>
  </r>
  <r>
    <s v="09100900930123"/>
    <x v="8"/>
    <s v="10090"/>
    <s v="0930123"/>
    <s v="0005"/>
    <s v="L"/>
    <s v="Mountainside Middle College High"/>
    <n v="1"/>
    <n v="866428"/>
    <n v="43321"/>
    <n v="43321"/>
    <n v="77979"/>
    <n v="77979"/>
    <n v="77979"/>
    <n v="77979"/>
    <n v="77979"/>
    <n v="476537"/>
    <n v="0"/>
    <n v="0"/>
    <n v="0"/>
    <n v="0"/>
    <n v="0"/>
    <n v="0"/>
    <n v="0"/>
    <n v="0"/>
    <n v="0"/>
    <n v="0"/>
    <m/>
    <n v="0"/>
    <n v="0"/>
    <n v="0"/>
    <s v="Yes"/>
  </r>
  <r>
    <s v="09100900930131"/>
    <x v="8"/>
    <s v="10090"/>
    <s v="0930131"/>
    <s v="0053"/>
    <s v="L"/>
    <s v="Rite of Passage"/>
    <n v="1"/>
    <n v="5925"/>
    <n v="296"/>
    <n v="296"/>
    <n v="533"/>
    <n v="533"/>
    <n v="533"/>
    <n v="533"/>
    <n v="533"/>
    <n v="3257"/>
    <n v="0"/>
    <n v="0"/>
    <n v="0"/>
    <n v="0"/>
    <n v="0"/>
    <n v="0"/>
    <n v="0"/>
    <n v="0"/>
    <n v="0"/>
    <n v="0"/>
    <m/>
    <n v="0"/>
    <n v="0"/>
    <n v="0"/>
    <s v="Yes"/>
  </r>
  <r>
    <s v="09618380000000"/>
    <x v="8"/>
    <s v="61838"/>
    <s v="0000000"/>
    <s v="N/A"/>
    <s v="N/A"/>
    <s v="Buckeye Union Elementary"/>
    <n v="1"/>
    <n v="27541599"/>
    <n v="1377080"/>
    <n v="1377080"/>
    <n v="2478744"/>
    <n v="2478744"/>
    <n v="2478744"/>
    <n v="2478744"/>
    <n v="2478744"/>
    <n v="15147880"/>
    <n v="0"/>
    <n v="0"/>
    <n v="0"/>
    <n v="0"/>
    <n v="0"/>
    <n v="0"/>
    <n v="0"/>
    <n v="0"/>
    <n v="0"/>
    <n v="0"/>
    <m/>
    <n v="0"/>
    <n v="0"/>
    <n v="0"/>
    <s v="Yes"/>
  </r>
  <r>
    <s v="09618380107227"/>
    <x v="8"/>
    <s v="61838"/>
    <s v="0107227"/>
    <s v="0665"/>
    <s v="L"/>
    <s v="Charter Montessori Valley View Campus"/>
    <n v="1"/>
    <n v="4897903"/>
    <n v="244895"/>
    <n v="244895"/>
    <n v="440811"/>
    <n v="440811"/>
    <n v="440811"/>
    <n v="440811"/>
    <n v="440811"/>
    <n v="2693845"/>
    <n v="0"/>
    <n v="0"/>
    <n v="0"/>
    <n v="0"/>
    <n v="0"/>
    <n v="0"/>
    <n v="0"/>
    <n v="0"/>
    <n v="0"/>
    <n v="0"/>
    <m/>
    <n v="0"/>
    <n v="0"/>
    <n v="0"/>
    <s v="Yes"/>
  </r>
  <r>
    <s v="09618380111724"/>
    <x v="8"/>
    <s v="61838"/>
    <s v="0111724"/>
    <s v="0774"/>
    <s v="D"/>
    <s v="California Montessori Project-Shingle Springs Campus"/>
    <n v="1"/>
    <n v="3774735"/>
    <n v="188737"/>
    <n v="188737"/>
    <n v="339726"/>
    <n v="339726"/>
    <n v="339726"/>
    <n v="339726"/>
    <n v="339726"/>
    <n v="2076104"/>
    <n v="0"/>
    <n v="0"/>
    <n v="0"/>
    <n v="0"/>
    <n v="0"/>
    <n v="-26035.68"/>
    <n v="0"/>
    <n v="0"/>
    <n v="0"/>
    <n v="0"/>
    <m/>
    <n v="-26035.68"/>
    <n v="26035.68"/>
    <n v="0"/>
    <s v="Yes"/>
  </r>
  <r>
    <s v="09618380129965"/>
    <x v="8"/>
    <s v="61838"/>
    <s v="0129965"/>
    <s v="1655"/>
    <s v="D"/>
    <s v="Rising Sun Montessori"/>
    <n v="1"/>
    <n v="1335758"/>
    <n v="66788"/>
    <n v="66788"/>
    <n v="120218"/>
    <n v="120218"/>
    <n v="120218"/>
    <n v="120218"/>
    <n v="120218"/>
    <n v="734666"/>
    <n v="0"/>
    <n v="0"/>
    <n v="0"/>
    <n v="0"/>
    <n v="0"/>
    <n v="0"/>
    <n v="0"/>
    <n v="0"/>
    <n v="0"/>
    <n v="0"/>
    <m/>
    <n v="0"/>
    <n v="0"/>
    <n v="0"/>
    <s v="Yes"/>
  </r>
  <r>
    <s v="09618380136200"/>
    <x v="8"/>
    <s v="61838"/>
    <s v="0136200"/>
    <s v="1891"/>
    <s v="D"/>
    <s v="Clarksville Charter School"/>
    <n v="1"/>
    <n v="20713122"/>
    <n v="1035656"/>
    <n v="1035656"/>
    <n v="1864181"/>
    <n v="1864181"/>
    <n v="1864181"/>
    <n v="1864181"/>
    <n v="1864181"/>
    <n v="11392217"/>
    <n v="0"/>
    <n v="0"/>
    <n v="0"/>
    <n v="0"/>
    <n v="0"/>
    <n v="0"/>
    <n v="0"/>
    <n v="0"/>
    <n v="0"/>
    <n v="0"/>
    <m/>
    <n v="0"/>
    <n v="0"/>
    <n v="0"/>
    <s v="Yes"/>
  </r>
  <r>
    <s v="09618380137919"/>
    <x v="8"/>
    <s v="61838"/>
    <s v="0137919"/>
    <s v="1999"/>
    <s v="L"/>
    <s v="Buckeye Union Mandarin Immersion Charter"/>
    <n v="1"/>
    <n v="1301432"/>
    <n v="65072"/>
    <n v="65072"/>
    <n v="117129"/>
    <n v="117129"/>
    <n v="117129"/>
    <n v="117129"/>
    <n v="117129"/>
    <n v="715789"/>
    <n v="0"/>
    <n v="0"/>
    <n v="0"/>
    <n v="0"/>
    <n v="0"/>
    <n v="0"/>
    <n v="0"/>
    <n v="0"/>
    <n v="0"/>
    <n v="0"/>
    <m/>
    <n v="0"/>
    <n v="0"/>
    <n v="0"/>
    <s v="Yes"/>
  </r>
  <r>
    <s v="09618380139006"/>
    <x v="8"/>
    <s v="61838"/>
    <s v="0139006"/>
    <s v="1964"/>
    <s v="D"/>
    <s v="Cottonwood"/>
    <n v="1"/>
    <n v="31213869"/>
    <n v="1560693"/>
    <n v="1560693"/>
    <n v="2809248"/>
    <n v="2809248"/>
    <n v="2809248"/>
    <n v="2809248"/>
    <n v="2809248"/>
    <n v="17167626"/>
    <n v="0"/>
    <n v="0"/>
    <n v="0"/>
    <n v="0"/>
    <n v="0"/>
    <n v="0"/>
    <n v="0"/>
    <n v="0"/>
    <n v="0"/>
    <n v="0"/>
    <m/>
    <n v="0"/>
    <n v="0"/>
    <n v="0"/>
    <s v="Yes"/>
  </r>
  <r>
    <s v="09618460000000"/>
    <x v="8"/>
    <s v="61846"/>
    <s v="0000000"/>
    <s v="N/A"/>
    <s v="N/A"/>
    <s v="Camino Union Elementary"/>
    <n v="1"/>
    <n v="2744275"/>
    <n v="137214"/>
    <n v="137214"/>
    <n v="246985"/>
    <n v="246985"/>
    <n v="246985"/>
    <n v="246985"/>
    <n v="246985"/>
    <n v="1509353"/>
    <n v="0"/>
    <n v="0"/>
    <n v="0"/>
    <n v="0"/>
    <n v="0"/>
    <n v="0"/>
    <n v="0"/>
    <n v="0"/>
    <n v="0"/>
    <n v="0"/>
    <m/>
    <n v="0"/>
    <n v="0"/>
    <n v="0"/>
    <s v="Yes"/>
  </r>
  <r>
    <s v="09618460123125"/>
    <x v="8"/>
    <s v="61846"/>
    <s v="0123125"/>
    <s v="1150"/>
    <s v="D"/>
    <s v="Camino Polytechnic"/>
    <n v="1"/>
    <n v="136616"/>
    <n v="6831"/>
    <n v="6831"/>
    <n v="12295"/>
    <n v="12295"/>
    <n v="12295"/>
    <n v="12295"/>
    <n v="12295"/>
    <n v="75137"/>
    <n v="0"/>
    <n v="0"/>
    <n v="0"/>
    <n v="0"/>
    <n v="0"/>
    <n v="0"/>
    <n v="0"/>
    <n v="0"/>
    <n v="0"/>
    <n v="0"/>
    <m/>
    <n v="0"/>
    <n v="0"/>
    <n v="0"/>
    <s v="Yes"/>
  </r>
  <r>
    <s v="09618530000000"/>
    <x v="8"/>
    <s v="61853"/>
    <s v="0000000"/>
    <s v="N/A"/>
    <s v="N/A"/>
    <s v="El Dorado Union High"/>
    <n v="1"/>
    <n v="33518528"/>
    <n v="1675926"/>
    <n v="1675926"/>
    <n v="3016668"/>
    <n v="3016668"/>
    <n v="3016668"/>
    <n v="3016668"/>
    <n v="3016668"/>
    <n v="18435192"/>
    <n v="0"/>
    <n v="0"/>
    <n v="0"/>
    <n v="0"/>
    <n v="0"/>
    <n v="0"/>
    <n v="0"/>
    <n v="0"/>
    <n v="0"/>
    <n v="0"/>
    <m/>
    <n v="0"/>
    <n v="0"/>
    <n v="0"/>
    <s v="Yes"/>
  </r>
  <r>
    <s v="09618530930214"/>
    <x v="8"/>
    <s v="61853"/>
    <s v="0930214"/>
    <s v="0366"/>
    <s v="L"/>
    <s v="Pacific Crest Academy"/>
    <n v="1"/>
    <n v="469602"/>
    <n v="23480"/>
    <n v="23480"/>
    <n v="42264"/>
    <n v="42264"/>
    <n v="42264"/>
    <n v="42264"/>
    <n v="42264"/>
    <n v="258280"/>
    <n v="0"/>
    <n v="0"/>
    <n v="0"/>
    <n v="0"/>
    <n v="0"/>
    <n v="0"/>
    <n v="0"/>
    <n v="0"/>
    <n v="0"/>
    <n v="0"/>
    <m/>
    <n v="0"/>
    <n v="0"/>
    <n v="0"/>
    <s v="Yes"/>
  </r>
  <r>
    <s v="09618790000000"/>
    <x v="8"/>
    <s v="61879"/>
    <s v="0000000"/>
    <s v="N/A"/>
    <s v="N/A"/>
    <s v="Gold Oak Union Elementary"/>
    <n v="1"/>
    <n v="2640796"/>
    <n v="132040"/>
    <n v="132040"/>
    <n v="237672"/>
    <n v="237672"/>
    <n v="237672"/>
    <n v="237672"/>
    <n v="237672"/>
    <n v="1452440"/>
    <n v="0"/>
    <n v="0"/>
    <n v="0"/>
    <n v="0"/>
    <n v="0"/>
    <n v="0"/>
    <n v="0"/>
    <n v="0"/>
    <n v="0"/>
    <n v="0"/>
    <m/>
    <n v="0"/>
    <n v="0"/>
    <n v="0"/>
    <s v="Yes"/>
  </r>
  <r>
    <s v="09618870000000"/>
    <x v="8"/>
    <s v="61887"/>
    <s v="0000000"/>
    <s v="N/A"/>
    <s v="N/A"/>
    <s v="Gold Trail Union Elementary"/>
    <n v="1"/>
    <n v="3314005"/>
    <n v="165700"/>
    <n v="165700"/>
    <n v="298260"/>
    <n v="298260"/>
    <n v="298260"/>
    <n v="298260"/>
    <n v="298260"/>
    <n v="1822700"/>
    <n v="0"/>
    <n v="0"/>
    <n v="0"/>
    <n v="0"/>
    <n v="0"/>
    <n v="0"/>
    <n v="0"/>
    <n v="0"/>
    <n v="0"/>
    <n v="0"/>
    <m/>
    <n v="0"/>
    <n v="0"/>
    <n v="0"/>
    <s v="Yes"/>
  </r>
  <r>
    <s v="09618950000000"/>
    <x v="8"/>
    <s v="61895"/>
    <s v="0000000"/>
    <s v="N/A"/>
    <s v="N/A"/>
    <s v="Indian Diggings Elementary"/>
    <n v="1"/>
    <n v="273740"/>
    <n v="13687"/>
    <n v="13687"/>
    <n v="24637"/>
    <n v="24637"/>
    <n v="24637"/>
    <n v="24637"/>
    <n v="24637"/>
    <n v="150559"/>
    <n v="0"/>
    <n v="0"/>
    <n v="0"/>
    <n v="0"/>
    <n v="0"/>
    <n v="0"/>
    <n v="0"/>
    <n v="0"/>
    <n v="0"/>
    <n v="0"/>
    <m/>
    <n v="0"/>
    <n v="0"/>
    <n v="0"/>
    <s v="Yes"/>
  </r>
  <r>
    <s v="09619030000000"/>
    <x v="8"/>
    <s v="61903"/>
    <s v="0000000"/>
    <s v="N/A"/>
    <s v="N/A"/>
    <s v="Lake Tahoe Unified"/>
    <n v="2"/>
    <n v="22916510"/>
    <n v="3437477"/>
    <n v="3437477"/>
    <n v="3437477"/>
    <n v="3437477"/>
    <n v="0"/>
    <n v="0"/>
    <n v="1374991"/>
    <n v="15124899"/>
    <n v="0"/>
    <n v="0"/>
    <n v="0"/>
    <n v="0"/>
    <n v="0"/>
    <n v="0"/>
    <n v="0"/>
    <n v="0"/>
    <n v="0"/>
    <n v="0"/>
    <m/>
    <n v="0"/>
    <n v="0"/>
    <n v="0"/>
    <s v="Yes"/>
  </r>
  <r>
    <s v="09619110000000"/>
    <x v="8"/>
    <s v="61911"/>
    <s v="0000000"/>
    <s v="N/A"/>
    <s v="N/A"/>
    <s v="Latrobe"/>
    <n v="1"/>
    <n v="186231"/>
    <n v="9312"/>
    <n v="9312"/>
    <n v="16761"/>
    <n v="16761"/>
    <n v="16761"/>
    <n v="16761"/>
    <n v="16761"/>
    <n v="102429"/>
    <n v="0"/>
    <n v="0"/>
    <n v="0"/>
    <n v="0"/>
    <n v="0"/>
    <n v="0"/>
    <n v="0"/>
    <n v="0"/>
    <n v="0"/>
    <n v="0"/>
    <m/>
    <n v="0"/>
    <n v="0"/>
    <n v="0"/>
    <s v="Yes"/>
  </r>
  <r>
    <s v="09619290000000"/>
    <x v="8"/>
    <s v="61929"/>
    <s v="0000000"/>
    <s v="N/A"/>
    <s v="N/A"/>
    <s v="Mother Lode Union Elementary"/>
    <n v="1"/>
    <n v="5521254"/>
    <n v="276063"/>
    <n v="276063"/>
    <n v="496913"/>
    <n v="496913"/>
    <n v="496913"/>
    <n v="496913"/>
    <n v="496913"/>
    <n v="3036691"/>
    <n v="0"/>
    <n v="0"/>
    <n v="0"/>
    <n v="0"/>
    <n v="0"/>
    <n v="0"/>
    <n v="0"/>
    <n v="0"/>
    <n v="0"/>
    <n v="0"/>
    <m/>
    <n v="0"/>
    <n v="0"/>
    <n v="0"/>
    <s v="Yes"/>
  </r>
  <r>
    <s v="09619450000000"/>
    <x v="8"/>
    <s v="61945"/>
    <s v="0000000"/>
    <s v="N/A"/>
    <s v="N/A"/>
    <s v="Pioneer Union Elementary"/>
    <n v="2"/>
    <n v="1579095"/>
    <n v="236864"/>
    <n v="236864"/>
    <n v="236864"/>
    <n v="236864"/>
    <n v="0"/>
    <n v="0"/>
    <n v="94746"/>
    <n v="1042202"/>
    <n v="0"/>
    <n v="0"/>
    <n v="0"/>
    <n v="0"/>
    <n v="0"/>
    <n v="0"/>
    <n v="0"/>
    <n v="0"/>
    <n v="0"/>
    <n v="0"/>
    <m/>
    <n v="0"/>
    <n v="0"/>
    <n v="0"/>
    <s v="Yes"/>
  </r>
  <r>
    <s v="09619520000000"/>
    <x v="8"/>
    <s v="61952"/>
    <s v="0000000"/>
    <s v="N/A"/>
    <s v="N/A"/>
    <s v="Placerville Union Elementary"/>
    <n v="1"/>
    <n v="9081241"/>
    <n v="454062"/>
    <n v="454062"/>
    <n v="817312"/>
    <n v="817312"/>
    <n v="817312"/>
    <n v="817312"/>
    <n v="817312"/>
    <n v="4994684"/>
    <n v="0"/>
    <n v="0"/>
    <n v="0"/>
    <n v="0"/>
    <n v="0"/>
    <n v="0"/>
    <n v="0"/>
    <n v="0"/>
    <n v="0"/>
    <n v="0"/>
    <m/>
    <n v="0"/>
    <n v="0"/>
    <n v="0"/>
    <s v="Yes"/>
  </r>
  <r>
    <s v="09619600000000"/>
    <x v="8"/>
    <s v="61960"/>
    <s v="0000000"/>
    <s v="N/A"/>
    <s v="N/A"/>
    <s v="Pollock Pines Elementary"/>
    <n v="1"/>
    <n v="3811002"/>
    <n v="190550"/>
    <n v="190550"/>
    <n v="342990"/>
    <n v="342990"/>
    <n v="342990"/>
    <n v="342990"/>
    <n v="342990"/>
    <n v="2096050"/>
    <n v="0"/>
    <n v="0"/>
    <n v="0"/>
    <n v="0"/>
    <n v="0"/>
    <n v="0"/>
    <n v="0"/>
    <n v="0"/>
    <n v="0"/>
    <n v="0"/>
    <m/>
    <n v="0"/>
    <n v="0"/>
    <n v="0"/>
    <s v="Yes"/>
  </r>
  <r>
    <s v="09619780000000"/>
    <x v="8"/>
    <s v="61978"/>
    <s v="0000000"/>
    <s v="N/A"/>
    <s v="N/A"/>
    <s v="Rescue Union Elementary"/>
    <n v="1"/>
    <n v="19874348"/>
    <n v="993717"/>
    <n v="993717"/>
    <n v="1788691"/>
    <n v="1788691"/>
    <n v="1788691"/>
    <n v="1788691"/>
    <n v="1788691"/>
    <n v="10930889"/>
    <n v="0"/>
    <n v="0"/>
    <n v="0"/>
    <n v="0"/>
    <n v="0"/>
    <n v="0"/>
    <n v="0"/>
    <n v="0"/>
    <n v="0"/>
    <n v="0"/>
    <m/>
    <n v="0"/>
    <n v="0"/>
    <n v="0"/>
    <s v="Yes"/>
  </r>
  <r>
    <s v="09619860000000"/>
    <x v="8"/>
    <s v="61986"/>
    <s v="0000000"/>
    <s v="N/A"/>
    <s v="N/A"/>
    <s v="Silver Fork Elementary"/>
    <n v="3"/>
    <n v="237415"/>
    <n v="35612"/>
    <n v="71225"/>
    <n v="71225"/>
    <n v="35612"/>
    <n v="0"/>
    <n v="0"/>
    <n v="14245"/>
    <n v="227919"/>
    <n v="0"/>
    <n v="0"/>
    <n v="0"/>
    <n v="0"/>
    <n v="0"/>
    <n v="0"/>
    <n v="0"/>
    <n v="0"/>
    <n v="0"/>
    <n v="0"/>
    <m/>
    <n v="0"/>
    <n v="0"/>
    <n v="0"/>
    <s v="Yes"/>
  </r>
  <r>
    <s v="09737830000000"/>
    <x v="8"/>
    <s v="73783"/>
    <s v="0000000"/>
    <s v="N/A"/>
    <s v="N/A"/>
    <s v="Black Oak Mine Unified"/>
    <n v="1"/>
    <n v="6379894"/>
    <n v="318995"/>
    <n v="318995"/>
    <n v="574190"/>
    <n v="574190"/>
    <n v="574190"/>
    <n v="574190"/>
    <n v="574190"/>
    <n v="3508940"/>
    <n v="0"/>
    <n v="0"/>
    <n v="0"/>
    <n v="0"/>
    <n v="0"/>
    <n v="0"/>
    <n v="0"/>
    <n v="0"/>
    <n v="0"/>
    <n v="0"/>
    <m/>
    <n v="0"/>
    <n v="0"/>
    <n v="0"/>
    <s v="Yes"/>
  </r>
  <r>
    <s v="09737830121566"/>
    <x v="8"/>
    <s v="73783"/>
    <s v="0121566"/>
    <s v="1176"/>
    <s v="L"/>
    <s v="American River Charter"/>
    <n v="1"/>
    <n v="1250944"/>
    <n v="62547"/>
    <n v="62547"/>
    <n v="112585"/>
    <n v="112585"/>
    <n v="112585"/>
    <n v="112585"/>
    <n v="112585"/>
    <n v="688019"/>
    <n v="0"/>
    <n v="0"/>
    <n v="0"/>
    <n v="0"/>
    <n v="0"/>
    <n v="0"/>
    <n v="0"/>
    <n v="0"/>
    <n v="0"/>
    <n v="0"/>
    <m/>
    <n v="0"/>
    <n v="0"/>
    <n v="0"/>
    <s v="Yes"/>
  </r>
  <r>
    <s v="10101080000000"/>
    <x v="9"/>
    <s v="10108"/>
    <s v="0000000"/>
    <s v="N/A"/>
    <s v="N/A"/>
    <s v="Fresno Co. Office of Education"/>
    <n v="1"/>
    <n v="105545261"/>
    <n v="5277263"/>
    <n v="5277263"/>
    <n v="9499073"/>
    <n v="9499073"/>
    <n v="9499073"/>
    <n v="9499073"/>
    <n v="9499073"/>
    <n v="58049891"/>
    <n v="0"/>
    <n v="0"/>
    <n v="0"/>
    <n v="0"/>
    <n v="0"/>
    <n v="0"/>
    <n v="0"/>
    <n v="0"/>
    <n v="0"/>
    <n v="0"/>
    <m/>
    <n v="0"/>
    <n v="0"/>
    <n v="0"/>
    <s v="Yes"/>
  </r>
  <r>
    <s v="10101080109991"/>
    <x v="9"/>
    <s v="10108"/>
    <s v="0109991"/>
    <s v="0746"/>
    <s v="D"/>
    <s v="Crescent View West Public Charter"/>
    <n v="1"/>
    <n v="26081925"/>
    <n v="1304096"/>
    <n v="1304096"/>
    <n v="2347373"/>
    <n v="2347373"/>
    <n v="2347373"/>
    <n v="2347373"/>
    <n v="2347373"/>
    <n v="14345057"/>
    <n v="0"/>
    <n v="0"/>
    <n v="0"/>
    <n v="0"/>
    <n v="0"/>
    <n v="0"/>
    <n v="0"/>
    <n v="0"/>
    <n v="0"/>
    <n v="0"/>
    <m/>
    <n v="0"/>
    <n v="0"/>
    <n v="0"/>
    <s v="Yes"/>
  </r>
  <r>
    <s v="10101080111682"/>
    <x v="9"/>
    <s v="10108"/>
    <s v="0111682"/>
    <s v="0787"/>
    <s v="D"/>
    <s v="Hume Lake Charter"/>
    <n v="1"/>
    <n v="504665"/>
    <n v="25233"/>
    <n v="25233"/>
    <n v="45420"/>
    <n v="45420"/>
    <n v="45420"/>
    <n v="45420"/>
    <n v="45420"/>
    <n v="277566"/>
    <n v="0"/>
    <n v="0"/>
    <n v="0"/>
    <n v="0"/>
    <n v="0"/>
    <n v="0"/>
    <n v="0"/>
    <n v="0"/>
    <n v="0"/>
    <n v="0"/>
    <m/>
    <n v="0"/>
    <n v="0"/>
    <n v="0"/>
    <s v="Yes"/>
  </r>
  <r>
    <s v="10101080119628"/>
    <x v="9"/>
    <s v="10108"/>
    <s v="0119628"/>
    <s v="1085"/>
    <s v="D"/>
    <s v="Big Picture Educational Academy"/>
    <n v="1"/>
    <n v="5394963"/>
    <n v="269748"/>
    <n v="269748"/>
    <n v="485547"/>
    <n v="485547"/>
    <n v="485547"/>
    <n v="485547"/>
    <n v="485547"/>
    <n v="2967231"/>
    <n v="0"/>
    <n v="0"/>
    <n v="0"/>
    <n v="0"/>
    <n v="0"/>
    <n v="0"/>
    <n v="0"/>
    <n v="0"/>
    <n v="0"/>
    <n v="0"/>
    <m/>
    <n v="0"/>
    <n v="0"/>
    <n v="0"/>
    <s v="Yes"/>
  </r>
  <r>
    <s v="10101080127514"/>
    <x v="9"/>
    <s v="10108"/>
    <s v="0127514"/>
    <s v="1503"/>
    <s v="D"/>
    <s v="Kepler Neighborhood"/>
    <n v="1"/>
    <n v="3742441"/>
    <n v="187122"/>
    <n v="187122"/>
    <n v="336820"/>
    <n v="336820"/>
    <n v="336820"/>
    <n v="336820"/>
    <n v="336820"/>
    <n v="2058344"/>
    <n v="0"/>
    <n v="0"/>
    <n v="0"/>
    <n v="0"/>
    <n v="-62418.23"/>
    <n v="0"/>
    <n v="0"/>
    <n v="0"/>
    <n v="0"/>
    <n v="0"/>
    <m/>
    <n v="-62418.23"/>
    <n v="62418.23"/>
    <n v="0"/>
    <s v="Yes"/>
  </r>
  <r>
    <s v="10101080136291"/>
    <x v="9"/>
    <s v="10108"/>
    <s v="0136291"/>
    <s v="1850"/>
    <s v="D"/>
    <s v="Career Technical Education Charter"/>
    <n v="1"/>
    <n v="3224251"/>
    <n v="161213"/>
    <n v="161213"/>
    <n v="290183"/>
    <n v="290183"/>
    <n v="290183"/>
    <n v="290183"/>
    <n v="290183"/>
    <n v="1773341"/>
    <n v="0"/>
    <n v="0"/>
    <n v="0"/>
    <n v="0"/>
    <n v="0"/>
    <n v="0"/>
    <n v="0"/>
    <n v="0"/>
    <n v="0"/>
    <n v="0"/>
    <m/>
    <n v="0"/>
    <n v="0"/>
    <n v="0"/>
    <s v="Yes"/>
  </r>
  <r>
    <s v="10101080140186"/>
    <x v="9"/>
    <s v="10108"/>
    <s v="0140186"/>
    <s v="2101"/>
    <s v="D"/>
    <s v="Clovis Global Academy"/>
    <n v="1"/>
    <n v="2863578"/>
    <n v="143179"/>
    <n v="143179"/>
    <n v="257722"/>
    <n v="257722"/>
    <n v="257722"/>
    <n v="257722"/>
    <n v="257722"/>
    <n v="1574968"/>
    <n v="0"/>
    <n v="-4174"/>
    <n v="0"/>
    <n v="0"/>
    <n v="0"/>
    <n v="0"/>
    <n v="0"/>
    <n v="0"/>
    <n v="0"/>
    <n v="0"/>
    <m/>
    <n v="-4174"/>
    <n v="4174"/>
    <n v="0"/>
    <s v="Yes"/>
  </r>
  <r>
    <s v="10101086085112"/>
    <x v="9"/>
    <s v="10108"/>
    <s v="6085112"/>
    <s v="0195"/>
    <s v="D"/>
    <s v="Edison-Bethune Charter Academy"/>
    <n v="1"/>
    <n v="5770105"/>
    <n v="288505"/>
    <n v="288505"/>
    <n v="519309"/>
    <n v="519309"/>
    <n v="519309"/>
    <n v="519309"/>
    <n v="519309"/>
    <n v="3173555"/>
    <n v="0"/>
    <n v="0"/>
    <n v="0"/>
    <n v="0"/>
    <n v="0"/>
    <n v="0"/>
    <n v="0"/>
    <n v="0"/>
    <n v="0"/>
    <n v="0"/>
    <m/>
    <n v="0"/>
    <n v="0"/>
    <n v="0"/>
    <s v="Yes"/>
  </r>
  <r>
    <s v="10619940000000"/>
    <x v="9"/>
    <s v="61994"/>
    <s v="0000000"/>
    <s v="N/A"/>
    <s v="N/A"/>
    <s v="Alvina Elementary"/>
    <n v="1"/>
    <n v="2280445"/>
    <n v="114022"/>
    <n v="114022"/>
    <n v="205240"/>
    <n v="205240"/>
    <n v="205240"/>
    <n v="205240"/>
    <n v="205240"/>
    <n v="1254244"/>
    <n v="0"/>
    <n v="0"/>
    <n v="0"/>
    <n v="0"/>
    <n v="0"/>
    <n v="0"/>
    <n v="0"/>
    <n v="0"/>
    <n v="0"/>
    <n v="0"/>
    <m/>
    <n v="0"/>
    <n v="0"/>
    <n v="0"/>
    <s v="Yes"/>
  </r>
  <r>
    <s v="10620260000000"/>
    <x v="9"/>
    <s v="62026"/>
    <s v="0000000"/>
    <s v="N/A"/>
    <s v="N/A"/>
    <s v="Big Creek Elementary"/>
    <n v="2"/>
    <n v="273082"/>
    <n v="40962"/>
    <n v="40962"/>
    <n v="40962"/>
    <n v="40962"/>
    <n v="0"/>
    <n v="0"/>
    <n v="16385"/>
    <n v="180233"/>
    <n v="0"/>
    <n v="0"/>
    <n v="0"/>
    <n v="0"/>
    <n v="0"/>
    <n v="0"/>
    <n v="0"/>
    <n v="0"/>
    <n v="0"/>
    <n v="0"/>
    <m/>
    <n v="0"/>
    <n v="0"/>
    <n v="0"/>
    <s v="Yes"/>
  </r>
  <r>
    <s v="10620420000000"/>
    <x v="9"/>
    <s v="62042"/>
    <s v="0000000"/>
    <s v="N/A"/>
    <s v="N/A"/>
    <s v="Burrel Union Elementary"/>
    <n v="1"/>
    <n v="1345085"/>
    <n v="67254"/>
    <n v="67254"/>
    <n v="121058"/>
    <n v="121058"/>
    <n v="121058"/>
    <n v="121058"/>
    <n v="121058"/>
    <n v="739798"/>
    <n v="0"/>
    <n v="0"/>
    <n v="0"/>
    <n v="0"/>
    <n v="0"/>
    <n v="0"/>
    <n v="0"/>
    <n v="0"/>
    <n v="0"/>
    <n v="0"/>
    <m/>
    <n v="0"/>
    <n v="0"/>
    <n v="0"/>
    <s v="Yes"/>
  </r>
  <r>
    <s v="10621090000000"/>
    <x v="9"/>
    <s v="62109"/>
    <s v="0000000"/>
    <s v="N/A"/>
    <s v="N/A"/>
    <s v="Clay Joint Elementary"/>
    <n v="1"/>
    <n v="2059998"/>
    <n v="103000"/>
    <n v="103000"/>
    <n v="185400"/>
    <n v="185400"/>
    <n v="185400"/>
    <n v="185400"/>
    <n v="185400"/>
    <n v="1133000"/>
    <n v="0"/>
    <n v="0"/>
    <n v="0"/>
    <n v="0"/>
    <n v="0"/>
    <n v="0"/>
    <n v="0"/>
    <n v="0"/>
    <n v="0"/>
    <n v="0"/>
    <m/>
    <n v="0"/>
    <n v="0"/>
    <n v="0"/>
    <s v="Yes"/>
  </r>
  <r>
    <s v="10621170000000"/>
    <x v="9"/>
    <s v="62117"/>
    <s v="0000000"/>
    <s v="N/A"/>
    <s v="N/A"/>
    <s v="Clovis Unified"/>
    <n v="1"/>
    <n v="387982140"/>
    <n v="19399107"/>
    <n v="19399107"/>
    <n v="34918393"/>
    <n v="34918393"/>
    <n v="34918393"/>
    <n v="34918393"/>
    <n v="34918393"/>
    <n v="213390179"/>
    <n v="0"/>
    <n v="0"/>
    <n v="0"/>
    <n v="0"/>
    <n v="0"/>
    <n v="0"/>
    <n v="0"/>
    <n v="0"/>
    <n v="0"/>
    <n v="0"/>
    <m/>
    <n v="0"/>
    <n v="0"/>
    <n v="0"/>
    <s v="Yes"/>
  </r>
  <r>
    <s v="10621170118018"/>
    <x v="9"/>
    <s v="62117"/>
    <s v="0118018"/>
    <s v="1006"/>
    <s v="L"/>
    <s v="Clovis Online Charter"/>
    <n v="1"/>
    <n v="6505060"/>
    <n v="325253"/>
    <n v="325253"/>
    <n v="585455"/>
    <n v="585455"/>
    <n v="585455"/>
    <n v="585455"/>
    <n v="585455"/>
    <n v="3577781"/>
    <n v="0"/>
    <n v="0"/>
    <n v="0"/>
    <n v="0"/>
    <n v="0"/>
    <n v="0"/>
    <n v="0"/>
    <n v="0"/>
    <n v="0"/>
    <n v="0"/>
    <m/>
    <n v="0"/>
    <n v="0"/>
    <n v="0"/>
    <s v="Yes"/>
  </r>
  <r>
    <s v="10621250000000"/>
    <x v="9"/>
    <s v="62125"/>
    <s v="0000000"/>
    <s v="N/A"/>
    <s v="N/A"/>
    <s v="Coalinga-Huron Unified"/>
    <n v="2"/>
    <n v="57646966"/>
    <n v="8647045"/>
    <n v="8647045"/>
    <n v="8647045"/>
    <n v="8647045"/>
    <n v="0"/>
    <n v="0"/>
    <n v="3458818"/>
    <n v="38046998"/>
    <n v="0"/>
    <n v="0"/>
    <n v="0"/>
    <n v="0"/>
    <n v="0"/>
    <n v="0"/>
    <n v="0"/>
    <n v="0"/>
    <n v="0"/>
    <n v="0"/>
    <m/>
    <n v="0"/>
    <n v="0"/>
    <n v="0"/>
    <s v="Yes"/>
  </r>
  <r>
    <s v="10621580000000"/>
    <x v="9"/>
    <s v="62158"/>
    <s v="0000000"/>
    <s v="N/A"/>
    <s v="N/A"/>
    <s v="Fowler Unified"/>
    <n v="1"/>
    <n v="28417629"/>
    <n v="1420881"/>
    <n v="1420881"/>
    <n v="2557587"/>
    <n v="2557587"/>
    <n v="2557587"/>
    <n v="2557587"/>
    <n v="2557587"/>
    <n v="15629697"/>
    <n v="0"/>
    <n v="0"/>
    <n v="0"/>
    <n v="0"/>
    <n v="0"/>
    <n v="0"/>
    <n v="0"/>
    <n v="0"/>
    <n v="0"/>
    <n v="0"/>
    <m/>
    <n v="0"/>
    <n v="0"/>
    <n v="0"/>
    <s v="Yes"/>
  </r>
  <r>
    <s v="10621660000000"/>
    <x v="9"/>
    <s v="62166"/>
    <s v="0000000"/>
    <s v="N/A"/>
    <s v="N/A"/>
    <s v="Fresno Unified"/>
    <n v="1"/>
    <n v="996211054"/>
    <n v="49810553"/>
    <n v="49810553"/>
    <n v="89658995"/>
    <n v="89658995"/>
    <n v="89658995"/>
    <n v="89658995"/>
    <n v="89658995"/>
    <n v="547916081"/>
    <n v="0"/>
    <n v="0"/>
    <n v="0"/>
    <n v="0"/>
    <n v="0"/>
    <n v="0"/>
    <n v="0"/>
    <n v="0"/>
    <n v="0"/>
    <n v="0"/>
    <m/>
    <n v="0"/>
    <n v="0"/>
    <n v="0"/>
    <s v="Yes"/>
  </r>
  <r>
    <s v="10621660106740"/>
    <x v="9"/>
    <s v="62166"/>
    <s v="0106740"/>
    <s v="0662"/>
    <s v="D"/>
    <s v="Aspen Valley Prep Academy"/>
    <n v="1"/>
    <n v="4313886"/>
    <n v="215694"/>
    <n v="215694"/>
    <n v="388250"/>
    <n v="388250"/>
    <n v="388250"/>
    <n v="388250"/>
    <n v="388250"/>
    <n v="2372638"/>
    <n v="0"/>
    <n v="0"/>
    <n v="0"/>
    <n v="0"/>
    <n v="-27292.93"/>
    <n v="0"/>
    <n v="0"/>
    <n v="0"/>
    <n v="0"/>
    <n v="0"/>
    <m/>
    <n v="-27292.93"/>
    <n v="27292.93"/>
    <n v="0"/>
    <s v="Yes"/>
  </r>
  <r>
    <s v="10621660114355"/>
    <x v="9"/>
    <s v="62166"/>
    <s v="0114355"/>
    <s v="0898"/>
    <s v="D"/>
    <s v="Sierra Charter"/>
    <n v="1"/>
    <n v="4090889"/>
    <n v="204544"/>
    <n v="204544"/>
    <n v="368180"/>
    <n v="368180"/>
    <n v="368180"/>
    <n v="368180"/>
    <n v="368180"/>
    <n v="2249988"/>
    <n v="0"/>
    <n v="0"/>
    <n v="0"/>
    <n v="0"/>
    <n v="0"/>
    <n v="0"/>
    <n v="0"/>
    <n v="0"/>
    <n v="0"/>
    <n v="0"/>
    <m/>
    <n v="0"/>
    <n v="0"/>
    <n v="0"/>
    <s v="Yes"/>
  </r>
  <r>
    <s v="10621660114553"/>
    <x v="9"/>
    <s v="62166"/>
    <s v="0114553"/>
    <s v="0890"/>
    <s v="D"/>
    <s v="University High"/>
    <n v="1"/>
    <n v="4566153"/>
    <n v="228308"/>
    <n v="228308"/>
    <n v="410954"/>
    <n v="410954"/>
    <n v="410954"/>
    <n v="410954"/>
    <n v="410954"/>
    <n v="2511386"/>
    <n v="0"/>
    <n v="0"/>
    <n v="0"/>
    <n v="0"/>
    <n v="0"/>
    <n v="-40453.949999999997"/>
    <n v="0"/>
    <n v="0"/>
    <n v="0"/>
    <n v="0"/>
    <m/>
    <n v="-40453.949999999997"/>
    <n v="40453.949999999997"/>
    <n v="0"/>
    <s v="Yes"/>
  </r>
  <r>
    <s v="10621660121533"/>
    <x v="9"/>
    <s v="62166"/>
    <s v="0121533"/>
    <s v="1172"/>
    <s v="L"/>
    <s v="Morris E. Dailey Charter Elementary"/>
    <n v="1"/>
    <n v="2934221"/>
    <n v="146711"/>
    <n v="146711"/>
    <n v="264080"/>
    <n v="264080"/>
    <n v="264080"/>
    <n v="264080"/>
    <n v="264080"/>
    <n v="1613822"/>
    <n v="0"/>
    <n v="0"/>
    <n v="0"/>
    <n v="0"/>
    <n v="0"/>
    <n v="0"/>
    <n v="0"/>
    <n v="0"/>
    <n v="0"/>
    <n v="0"/>
    <m/>
    <n v="0"/>
    <n v="0"/>
    <n v="0"/>
    <s v="Yes"/>
  </r>
  <r>
    <s v="10621660133942"/>
    <x v="9"/>
    <s v="62166"/>
    <s v="0133942"/>
    <s v="1792"/>
    <s v="D"/>
    <s v="Aspen Meadow Public"/>
    <n v="1"/>
    <n v="4293391"/>
    <n v="214670"/>
    <n v="214670"/>
    <n v="386405"/>
    <n v="386405"/>
    <n v="386405"/>
    <n v="386405"/>
    <n v="386405"/>
    <n v="2361365"/>
    <n v="0"/>
    <n v="0"/>
    <n v="0"/>
    <n v="0"/>
    <n v="-26335.29"/>
    <n v="0"/>
    <n v="0"/>
    <n v="0"/>
    <n v="0"/>
    <n v="0"/>
    <m/>
    <n v="-26335.29"/>
    <n v="26335.29"/>
    <n v="0"/>
    <s v="Yes"/>
  </r>
  <r>
    <s v="10621660140038"/>
    <x v="9"/>
    <s v="62166"/>
    <s v="0140038"/>
    <s v="2099"/>
    <s v="D"/>
    <s v="Endeavor Charter"/>
    <n v="1"/>
    <n v="3095488"/>
    <n v="154774"/>
    <n v="154774"/>
    <n v="278594"/>
    <n v="278594"/>
    <n v="278594"/>
    <n v="278594"/>
    <n v="278594"/>
    <n v="1702518"/>
    <n v="0"/>
    <n v="-10433"/>
    <n v="0"/>
    <n v="0"/>
    <n v="0"/>
    <n v="0"/>
    <n v="0"/>
    <n v="0"/>
    <n v="0"/>
    <n v="0"/>
    <m/>
    <n v="-10433"/>
    <n v="10433"/>
    <n v="0"/>
    <s v="Yes"/>
  </r>
  <r>
    <s v="10621660140764"/>
    <x v="9"/>
    <s v="62166"/>
    <s v="0140764"/>
    <s v="2113"/>
    <s v="D"/>
    <s v="Golden Charter Academy"/>
    <n v="1"/>
    <n v="4807076"/>
    <n v="240354"/>
    <n v="240354"/>
    <n v="432637"/>
    <n v="432637"/>
    <n v="432637"/>
    <n v="432637"/>
    <n v="432637"/>
    <n v="2643893"/>
    <n v="0"/>
    <n v="-10432"/>
    <n v="0"/>
    <n v="0"/>
    <n v="0"/>
    <n v="0"/>
    <n v="0"/>
    <n v="0"/>
    <n v="0"/>
    <n v="0"/>
    <m/>
    <n v="-10432"/>
    <n v="10432"/>
    <n v="0"/>
    <s v="Yes"/>
  </r>
  <r>
    <s v="10621660140806"/>
    <x v="9"/>
    <s v="62166"/>
    <s v="0140806"/>
    <s v="2115"/>
    <s v="D"/>
    <s v="Aspen Ridge Public"/>
    <n v="1"/>
    <n v="2789669"/>
    <n v="139483"/>
    <n v="139483"/>
    <n v="251070"/>
    <n v="251070"/>
    <n v="251070"/>
    <n v="251070"/>
    <n v="251070"/>
    <n v="1534316"/>
    <n v="0"/>
    <n v="-8371"/>
    <n v="0"/>
    <n v="0"/>
    <n v="-38911.29"/>
    <n v="0"/>
    <n v="0"/>
    <n v="0"/>
    <n v="0"/>
    <n v="0"/>
    <m/>
    <n v="-47282.29"/>
    <n v="47282.29"/>
    <n v="0"/>
    <s v="Yes"/>
  </r>
  <r>
    <s v="10621661030642"/>
    <x v="9"/>
    <s v="62166"/>
    <s v="1030642"/>
    <s v="0149"/>
    <s v="D"/>
    <s v="School of Unlimited Learning"/>
    <n v="1"/>
    <n v="2818844"/>
    <n v="140942"/>
    <n v="140942"/>
    <n v="253696"/>
    <n v="253696"/>
    <n v="253696"/>
    <n v="253696"/>
    <n v="253696"/>
    <n v="1550364"/>
    <n v="0"/>
    <n v="0"/>
    <n v="0"/>
    <n v="0"/>
    <n v="0"/>
    <n v="0"/>
    <n v="0"/>
    <n v="0"/>
    <n v="0"/>
    <n v="0"/>
    <m/>
    <n v="0"/>
    <n v="0"/>
    <n v="0"/>
    <s v="Yes"/>
  </r>
  <r>
    <s v="10621661030840"/>
    <x v="9"/>
    <s v="62166"/>
    <s v="1030840"/>
    <s v="0378"/>
    <s v="D"/>
    <s v="Carter G. Woodson Public Charter"/>
    <n v="1"/>
    <n v="4621299"/>
    <n v="231065"/>
    <n v="231065"/>
    <n v="415917"/>
    <n v="415917"/>
    <n v="415917"/>
    <n v="415917"/>
    <n v="415917"/>
    <n v="2541715"/>
    <n v="0"/>
    <n v="0"/>
    <n v="0"/>
    <n v="0"/>
    <n v="0"/>
    <n v="0"/>
    <n v="0"/>
    <n v="0"/>
    <n v="0"/>
    <n v="0"/>
    <m/>
    <n v="0"/>
    <n v="0"/>
    <n v="0"/>
    <s v="Yes"/>
  </r>
  <r>
    <s v="10622400000000"/>
    <x v="9"/>
    <s v="62240"/>
    <s v="0000000"/>
    <s v="N/A"/>
    <s v="N/A"/>
    <s v="Kingsburg Elementary Charter"/>
    <n v="1"/>
    <n v="24076579"/>
    <n v="1203829"/>
    <n v="1203829"/>
    <n v="2166892"/>
    <n v="2166892"/>
    <n v="2166892"/>
    <n v="2166892"/>
    <n v="2166892"/>
    <n v="13242118"/>
    <n v="0"/>
    <n v="0"/>
    <n v="0"/>
    <n v="0"/>
    <n v="0"/>
    <n v="0"/>
    <n v="0"/>
    <n v="0"/>
    <n v="0"/>
    <n v="0"/>
    <m/>
    <n v="0"/>
    <n v="0"/>
    <n v="0"/>
    <s v="Yes"/>
  </r>
  <r>
    <s v="10622570000000"/>
    <x v="9"/>
    <s v="62257"/>
    <s v="0000000"/>
    <s v="N/A"/>
    <s v="N/A"/>
    <s v="Kingsburg Joint Union High"/>
    <n v="2"/>
    <n v="10162367"/>
    <n v="1524355"/>
    <n v="1524355"/>
    <n v="1524355"/>
    <n v="1524355"/>
    <n v="0"/>
    <n v="0"/>
    <n v="609742"/>
    <n v="6707162"/>
    <n v="0"/>
    <n v="0"/>
    <n v="0"/>
    <n v="0"/>
    <n v="0"/>
    <n v="0"/>
    <n v="0"/>
    <n v="0"/>
    <n v="0"/>
    <n v="0"/>
    <m/>
    <n v="0"/>
    <n v="0"/>
    <n v="0"/>
    <s v="Yes"/>
  </r>
  <r>
    <s v="10622650000000"/>
    <x v="9"/>
    <s v="62265"/>
    <s v="0000000"/>
    <s v="N/A"/>
    <s v="N/A"/>
    <s v="Kings Canyon Joint Unified"/>
    <n v="1"/>
    <n v="124935350"/>
    <n v="6246768"/>
    <n v="6246768"/>
    <n v="11244182"/>
    <n v="11244182"/>
    <n v="11244182"/>
    <n v="11244182"/>
    <n v="11244182"/>
    <n v="68714446"/>
    <n v="0"/>
    <n v="0"/>
    <n v="0"/>
    <n v="0"/>
    <n v="0"/>
    <n v="0"/>
    <n v="0"/>
    <n v="0"/>
    <n v="0"/>
    <n v="0"/>
    <m/>
    <n v="0"/>
    <n v="0"/>
    <n v="0"/>
    <s v="Yes"/>
  </r>
  <r>
    <s v="10622650116640"/>
    <x v="9"/>
    <s v="62265"/>
    <s v="0116640"/>
    <s v="1074"/>
    <s v="L"/>
    <s v="Kings Canyon Online"/>
    <n v="1"/>
    <n v="1393826"/>
    <n v="69691"/>
    <n v="69691"/>
    <n v="125444"/>
    <n v="125444"/>
    <n v="125444"/>
    <n v="125444"/>
    <n v="125444"/>
    <n v="766602"/>
    <n v="0"/>
    <n v="0"/>
    <n v="0"/>
    <n v="0"/>
    <n v="0"/>
    <n v="0"/>
    <n v="0"/>
    <n v="0"/>
    <n v="0"/>
    <n v="0"/>
    <m/>
    <n v="0"/>
    <n v="0"/>
    <n v="0"/>
    <s v="Yes"/>
  </r>
  <r>
    <s v="10622650126292"/>
    <x v="9"/>
    <s v="62265"/>
    <s v="0126292"/>
    <s v="1513"/>
    <s v="L"/>
    <s v="Reedley Middle College High"/>
    <n v="1"/>
    <n v="3428011"/>
    <n v="171401"/>
    <n v="171401"/>
    <n v="308521"/>
    <n v="308521"/>
    <n v="308521"/>
    <n v="308521"/>
    <n v="308521"/>
    <n v="1885407"/>
    <n v="0"/>
    <n v="0"/>
    <n v="0"/>
    <n v="0"/>
    <n v="0"/>
    <n v="0"/>
    <n v="0"/>
    <n v="0"/>
    <n v="0"/>
    <n v="0"/>
    <m/>
    <n v="0"/>
    <n v="0"/>
    <n v="0"/>
    <s v="Yes"/>
  </r>
  <r>
    <s v="10622810000000"/>
    <x v="9"/>
    <s v="62281"/>
    <s v="0000000"/>
    <s v="N/A"/>
    <s v="N/A"/>
    <s v="Laton Joint Unified"/>
    <n v="1"/>
    <n v="7210876"/>
    <n v="360544"/>
    <n v="360544"/>
    <n v="648979"/>
    <n v="648979"/>
    <n v="648979"/>
    <n v="648979"/>
    <n v="648979"/>
    <n v="3965983"/>
    <n v="0"/>
    <n v="0"/>
    <n v="0"/>
    <n v="0"/>
    <n v="0"/>
    <n v="0"/>
    <n v="0"/>
    <n v="0"/>
    <n v="0"/>
    <n v="0"/>
    <m/>
    <n v="0"/>
    <n v="0"/>
    <n v="0"/>
    <s v="Yes"/>
  </r>
  <r>
    <s v="10623310000000"/>
    <x v="9"/>
    <s v="62331"/>
    <s v="0000000"/>
    <s v="N/A"/>
    <s v="N/A"/>
    <s v="Orange Center"/>
    <n v="1"/>
    <n v="3724521"/>
    <n v="186226"/>
    <n v="186226"/>
    <n v="335207"/>
    <n v="335207"/>
    <n v="335207"/>
    <n v="335207"/>
    <n v="335207"/>
    <n v="2048487"/>
    <n v="0"/>
    <n v="0"/>
    <n v="0"/>
    <n v="0"/>
    <n v="0"/>
    <n v="0"/>
    <n v="0"/>
    <n v="0"/>
    <n v="0"/>
    <n v="0"/>
    <m/>
    <n v="0"/>
    <n v="0"/>
    <n v="0"/>
    <s v="Yes"/>
  </r>
  <r>
    <s v="10623310137661"/>
    <x v="9"/>
    <s v="62331"/>
    <s v="0137661"/>
    <s v="1492"/>
    <s v="D"/>
    <s v="California Virtual Academy @ Fresno"/>
    <n v="1"/>
    <n v="16583025"/>
    <n v="829151"/>
    <n v="829151"/>
    <n v="1492472"/>
    <n v="1492472"/>
    <n v="1492472"/>
    <n v="1492472"/>
    <n v="1492472"/>
    <n v="9120662"/>
    <n v="0"/>
    <n v="0"/>
    <n v="0"/>
    <n v="0"/>
    <n v="0"/>
    <n v="0"/>
    <n v="0"/>
    <n v="0"/>
    <n v="0"/>
    <n v="0"/>
    <m/>
    <n v="0"/>
    <n v="0"/>
    <n v="0"/>
    <s v="Yes"/>
  </r>
  <r>
    <s v="10623560000000"/>
    <x v="9"/>
    <s v="62356"/>
    <s v="0000000"/>
    <s v="N/A"/>
    <s v="N/A"/>
    <s v="Pacific Union Elementary"/>
    <n v="1"/>
    <n v="4899157"/>
    <n v="244958"/>
    <n v="244958"/>
    <n v="440924"/>
    <n v="440924"/>
    <n v="440924"/>
    <n v="440924"/>
    <n v="440924"/>
    <n v="2694536"/>
    <n v="0"/>
    <n v="0"/>
    <n v="0"/>
    <n v="0"/>
    <n v="0"/>
    <n v="0"/>
    <n v="0"/>
    <n v="0"/>
    <n v="0"/>
    <n v="0"/>
    <m/>
    <n v="0"/>
    <n v="0"/>
    <n v="0"/>
    <s v="Yes"/>
  </r>
  <r>
    <s v="10623640000000"/>
    <x v="9"/>
    <s v="62364"/>
    <s v="0000000"/>
    <s v="N/A"/>
    <s v="N/A"/>
    <s v="Parlier Unified"/>
    <n v="1"/>
    <n v="48458730"/>
    <n v="2422937"/>
    <n v="2422937"/>
    <n v="4361286"/>
    <n v="4361286"/>
    <n v="4361286"/>
    <n v="4361286"/>
    <n v="4361286"/>
    <n v="26652304"/>
    <n v="0"/>
    <n v="0"/>
    <n v="0"/>
    <n v="0"/>
    <n v="0"/>
    <n v="0"/>
    <n v="0"/>
    <n v="0"/>
    <n v="0"/>
    <n v="0"/>
    <m/>
    <n v="0"/>
    <n v="0"/>
    <n v="0"/>
    <s v="Yes"/>
  </r>
  <r>
    <s v="10623720000000"/>
    <x v="9"/>
    <s v="62372"/>
    <s v="0000000"/>
    <s v="N/A"/>
    <s v="N/A"/>
    <s v="Pine Ridge Elementary"/>
    <n v="3"/>
    <n v="288110"/>
    <n v="43217"/>
    <n v="86433"/>
    <n v="86433"/>
    <n v="43217"/>
    <n v="0"/>
    <n v="0"/>
    <n v="17287"/>
    <n v="276587"/>
    <n v="0"/>
    <n v="0"/>
    <n v="0"/>
    <n v="0"/>
    <n v="0"/>
    <n v="0"/>
    <n v="0"/>
    <n v="0"/>
    <n v="0"/>
    <n v="0"/>
    <m/>
    <n v="0"/>
    <n v="0"/>
    <n v="0"/>
    <s v="Yes"/>
  </r>
  <r>
    <s v="10623800000000"/>
    <x v="9"/>
    <s v="62380"/>
    <s v="0000000"/>
    <s v="N/A"/>
    <s v="N/A"/>
    <s v="Raisin City Elementary"/>
    <n v="1"/>
    <n v="3824449"/>
    <n v="191222"/>
    <n v="191222"/>
    <n v="344200"/>
    <n v="344200"/>
    <n v="344200"/>
    <n v="344200"/>
    <n v="344200"/>
    <n v="2103444"/>
    <n v="0"/>
    <n v="0"/>
    <n v="0"/>
    <n v="0"/>
    <n v="0"/>
    <n v="0"/>
    <n v="0"/>
    <n v="0"/>
    <n v="0"/>
    <n v="0"/>
    <m/>
    <n v="0"/>
    <n v="0"/>
    <n v="0"/>
    <s v="Yes"/>
  </r>
  <r>
    <s v="10623800136499"/>
    <x v="9"/>
    <s v="62380"/>
    <s v="0136499"/>
    <s v="1905"/>
    <s v="D"/>
    <s v="Ambassador Phillip V. Sanchez II Public Charter"/>
    <n v="1"/>
    <n v="6115498"/>
    <n v="305775"/>
    <n v="305775"/>
    <n v="550395"/>
    <n v="550395"/>
    <n v="550395"/>
    <n v="550395"/>
    <n v="550395"/>
    <n v="3363525"/>
    <n v="0"/>
    <n v="0"/>
    <n v="0"/>
    <n v="0"/>
    <n v="0"/>
    <n v="0"/>
    <n v="0"/>
    <n v="0"/>
    <n v="0"/>
    <n v="0"/>
    <m/>
    <n v="0"/>
    <n v="0"/>
    <n v="0"/>
    <s v="Yes"/>
  </r>
  <r>
    <s v="10624140000000"/>
    <x v="9"/>
    <s v="62414"/>
    <s v="0000000"/>
    <s v="N/A"/>
    <s v="N/A"/>
    <s v="Sanger Unified"/>
    <n v="1"/>
    <n v="134589064"/>
    <n v="6729453"/>
    <n v="6729453"/>
    <n v="12113016"/>
    <n v="12113016"/>
    <n v="12113016"/>
    <n v="12113016"/>
    <n v="12113016"/>
    <n v="74023986"/>
    <n v="0"/>
    <n v="0"/>
    <n v="0"/>
    <n v="0"/>
    <n v="0"/>
    <n v="0"/>
    <n v="0"/>
    <n v="0"/>
    <n v="0"/>
    <n v="0"/>
    <m/>
    <n v="0"/>
    <n v="0"/>
    <n v="0"/>
    <s v="Yes"/>
  </r>
  <r>
    <s v="10624146117865"/>
    <x v="9"/>
    <s v="62414"/>
    <s v="6117865"/>
    <s v="0258"/>
    <s v="L"/>
    <s v="Quail Lake Environmental Charter"/>
    <n v="1"/>
    <n v="4896349"/>
    <n v="244817"/>
    <n v="244817"/>
    <n v="440671"/>
    <n v="440671"/>
    <n v="440671"/>
    <n v="440671"/>
    <n v="440671"/>
    <n v="2692989"/>
    <n v="0"/>
    <n v="0"/>
    <n v="0"/>
    <n v="0"/>
    <n v="0"/>
    <n v="0"/>
    <n v="0"/>
    <n v="0"/>
    <n v="0"/>
    <n v="0"/>
    <m/>
    <n v="0"/>
    <n v="0"/>
    <n v="0"/>
    <s v="Yes"/>
  </r>
  <r>
    <s v="10624146117873"/>
    <x v="9"/>
    <s v="62414"/>
    <s v="6117873"/>
    <s v="0283"/>
    <s v="L"/>
    <s v="Sanger Academy Charter"/>
    <n v="1"/>
    <n v="6367754"/>
    <n v="318388"/>
    <n v="318388"/>
    <n v="573098"/>
    <n v="573098"/>
    <n v="573098"/>
    <n v="573098"/>
    <n v="573098"/>
    <n v="3502266"/>
    <n v="0"/>
    <n v="0"/>
    <n v="0"/>
    <n v="0"/>
    <n v="0"/>
    <n v="0"/>
    <n v="0"/>
    <n v="0"/>
    <n v="0"/>
    <n v="0"/>
    <m/>
    <n v="0"/>
    <n v="0"/>
    <n v="0"/>
    <s v="Yes"/>
  </r>
  <r>
    <s v="10624300000000"/>
    <x v="9"/>
    <s v="62430"/>
    <s v="0000000"/>
    <s v="N/A"/>
    <s v="N/A"/>
    <s v="Selma Unified"/>
    <n v="1"/>
    <n v="84607050"/>
    <n v="4230353"/>
    <n v="4230353"/>
    <n v="7614635"/>
    <n v="7614635"/>
    <n v="7614635"/>
    <n v="7614635"/>
    <n v="7614635"/>
    <n v="46533881"/>
    <n v="0"/>
    <n v="0"/>
    <n v="0"/>
    <n v="0"/>
    <n v="0"/>
    <n v="0"/>
    <n v="0"/>
    <n v="0"/>
    <n v="0"/>
    <n v="0"/>
    <m/>
    <n v="0"/>
    <n v="0"/>
    <n v="0"/>
    <s v="Yes"/>
  </r>
  <r>
    <s v="10625130000000"/>
    <x v="9"/>
    <s v="62513"/>
    <s v="0000000"/>
    <s v="N/A"/>
    <s v="N/A"/>
    <s v="Washington Colony Elementary"/>
    <n v="1"/>
    <n v="6097718"/>
    <n v="304886"/>
    <n v="304886"/>
    <n v="548795"/>
    <n v="548795"/>
    <n v="548795"/>
    <n v="548795"/>
    <n v="548795"/>
    <n v="3353747"/>
    <n v="0"/>
    <n v="0"/>
    <n v="0"/>
    <n v="0"/>
    <n v="0"/>
    <n v="0"/>
    <n v="0"/>
    <n v="0"/>
    <n v="0"/>
    <n v="0"/>
    <m/>
    <n v="0"/>
    <n v="0"/>
    <n v="0"/>
    <s v="Yes"/>
  </r>
  <r>
    <s v="10625390000000"/>
    <x v="9"/>
    <s v="62539"/>
    <s v="0000000"/>
    <s v="N/A"/>
    <s v="N/A"/>
    <s v="West Park Elementary"/>
    <n v="1"/>
    <n v="4549820"/>
    <n v="227491"/>
    <n v="227491"/>
    <n v="409484"/>
    <n v="409484"/>
    <n v="409484"/>
    <n v="409484"/>
    <n v="409484"/>
    <n v="2502402"/>
    <n v="0"/>
    <n v="0"/>
    <n v="0"/>
    <n v="0"/>
    <n v="0"/>
    <n v="0"/>
    <n v="0"/>
    <n v="0"/>
    <n v="0"/>
    <n v="0"/>
    <m/>
    <n v="0"/>
    <n v="0"/>
    <n v="0"/>
    <s v="Yes"/>
  </r>
  <r>
    <s v="10625396112387"/>
    <x v="9"/>
    <s v="62539"/>
    <s v="6112387"/>
    <s v="0044"/>
    <s v="L"/>
    <s v="West Park Charter Academy"/>
    <n v="1"/>
    <n v="2284990"/>
    <n v="114250"/>
    <n v="114250"/>
    <n v="205649"/>
    <n v="205649"/>
    <n v="205649"/>
    <n v="205649"/>
    <n v="205649"/>
    <n v="1256745"/>
    <n v="0"/>
    <n v="0"/>
    <n v="0"/>
    <n v="0"/>
    <n v="0"/>
    <n v="0"/>
    <n v="0"/>
    <n v="0"/>
    <n v="0"/>
    <n v="0"/>
    <m/>
    <n v="0"/>
    <n v="0"/>
    <n v="0"/>
    <s v="Yes"/>
  </r>
  <r>
    <s v="10625470000000"/>
    <x v="9"/>
    <s v="62547"/>
    <s v="0000000"/>
    <s v="N/A"/>
    <s v="N/A"/>
    <s v="Westside Elementary"/>
    <n v="1"/>
    <n v="2469860"/>
    <n v="123493"/>
    <n v="123493"/>
    <n v="222287"/>
    <n v="222287"/>
    <n v="222287"/>
    <n v="222287"/>
    <n v="222287"/>
    <n v="1358421"/>
    <n v="0"/>
    <n v="0"/>
    <n v="0"/>
    <n v="0"/>
    <n v="0"/>
    <n v="0"/>
    <n v="0"/>
    <n v="0"/>
    <n v="0"/>
    <n v="0"/>
    <m/>
    <n v="0"/>
    <n v="0"/>
    <n v="0"/>
    <s v="Yes"/>
  </r>
  <r>
    <s v="10625470135103"/>
    <x v="9"/>
    <s v="62547"/>
    <s v="0135103"/>
    <s v="1841"/>
    <s v="D"/>
    <s v="Yosemite Valley Charter"/>
    <n v="1"/>
    <n v="31278347"/>
    <n v="1563917"/>
    <n v="1563917"/>
    <n v="2815051"/>
    <n v="2815051"/>
    <n v="2815051"/>
    <n v="2815051"/>
    <n v="2815051"/>
    <n v="17203089"/>
    <n v="0"/>
    <n v="0"/>
    <n v="0"/>
    <n v="0"/>
    <n v="0"/>
    <n v="0"/>
    <n v="0"/>
    <n v="0"/>
    <n v="0"/>
    <n v="0"/>
    <m/>
    <n v="0"/>
    <n v="0"/>
    <n v="0"/>
    <s v="Yes"/>
  </r>
  <r>
    <s v="10625470136523"/>
    <x v="9"/>
    <s v="62547"/>
    <s v="0136523"/>
    <s v="1893"/>
    <s v="D"/>
    <s v="Crescent View South II"/>
    <n v="1"/>
    <n v="22704716"/>
    <n v="1135236"/>
    <n v="1135236"/>
    <n v="2043424"/>
    <n v="2043424"/>
    <n v="2043424"/>
    <n v="2043424"/>
    <n v="2043424"/>
    <n v="12487592"/>
    <n v="0"/>
    <n v="0"/>
    <n v="0"/>
    <n v="0"/>
    <n v="0"/>
    <n v="0"/>
    <n v="0"/>
    <n v="0"/>
    <n v="0"/>
    <n v="0"/>
    <m/>
    <n v="0"/>
    <n v="0"/>
    <n v="0"/>
    <s v="Yes"/>
  </r>
  <r>
    <s v="10738090000000"/>
    <x v="9"/>
    <s v="73809"/>
    <s v="0000000"/>
    <s v="N/A"/>
    <s v="N/A"/>
    <s v="Firebaugh-Las Deltas Unified"/>
    <n v="1"/>
    <n v="28050130"/>
    <n v="1402507"/>
    <n v="1402507"/>
    <n v="2524512"/>
    <n v="2524512"/>
    <n v="2524512"/>
    <n v="2524512"/>
    <n v="2524512"/>
    <n v="15427574"/>
    <n v="0"/>
    <n v="0"/>
    <n v="0"/>
    <n v="0"/>
    <n v="0"/>
    <n v="0"/>
    <n v="0"/>
    <n v="0"/>
    <n v="0"/>
    <n v="0"/>
    <m/>
    <n v="0"/>
    <n v="0"/>
    <n v="0"/>
    <s v="Yes"/>
  </r>
  <r>
    <s v="10739650000000"/>
    <x v="9"/>
    <s v="73965"/>
    <s v="0000000"/>
    <s v="N/A"/>
    <s v="N/A"/>
    <s v="Central Unified"/>
    <n v="1"/>
    <n v="185763986"/>
    <n v="9288199"/>
    <n v="9288199"/>
    <n v="16718759"/>
    <n v="16718759"/>
    <n v="16718759"/>
    <n v="16718759"/>
    <n v="16718759"/>
    <n v="102170193"/>
    <n v="0"/>
    <n v="0"/>
    <n v="0"/>
    <n v="0"/>
    <n v="0"/>
    <n v="0"/>
    <n v="0"/>
    <n v="0"/>
    <n v="0"/>
    <n v="0"/>
    <m/>
    <n v="0"/>
    <n v="0"/>
    <n v="0"/>
    <s v="Yes"/>
  </r>
  <r>
    <s v="10739990000000"/>
    <x v="9"/>
    <s v="73999"/>
    <s v="0000000"/>
    <s v="N/A"/>
    <s v="N/A"/>
    <s v="Kerman Unified"/>
    <n v="1"/>
    <n v="70732757"/>
    <n v="3536638"/>
    <n v="3536638"/>
    <n v="6365948"/>
    <n v="6365948"/>
    <n v="6365948"/>
    <n v="6365948"/>
    <n v="6365948"/>
    <n v="38903016"/>
    <n v="0"/>
    <n v="0"/>
    <n v="0"/>
    <n v="0"/>
    <n v="0"/>
    <n v="0"/>
    <n v="0"/>
    <n v="0"/>
    <n v="0"/>
    <n v="0"/>
    <m/>
    <n v="0"/>
    <n v="0"/>
    <n v="0"/>
    <s v="Yes"/>
  </r>
  <r>
    <s v="10751270000000"/>
    <x v="9"/>
    <s v="75127"/>
    <s v="0000000"/>
    <s v="N/A"/>
    <s v="N/A"/>
    <s v="Mendota Unified"/>
    <n v="1"/>
    <n v="55588979"/>
    <n v="2779449"/>
    <n v="2779449"/>
    <n v="5003008"/>
    <n v="5003008"/>
    <n v="5003008"/>
    <n v="5003008"/>
    <n v="5003008"/>
    <n v="30573938"/>
    <n v="0"/>
    <n v="0"/>
    <n v="0"/>
    <n v="0"/>
    <n v="0"/>
    <n v="0"/>
    <n v="0"/>
    <n v="0"/>
    <n v="0"/>
    <n v="0"/>
    <m/>
    <n v="0"/>
    <n v="0"/>
    <n v="0"/>
    <s v="Yes"/>
  </r>
  <r>
    <s v="10752340000000"/>
    <x v="9"/>
    <s v="75234"/>
    <s v="0000000"/>
    <s v="N/A"/>
    <s v="N/A"/>
    <s v="Golden Plains Unified"/>
    <n v="2"/>
    <n v="15489989"/>
    <n v="2323498"/>
    <n v="2323498"/>
    <n v="2323498"/>
    <n v="2323498"/>
    <n v="0"/>
    <n v="0"/>
    <n v="929399"/>
    <n v="10223391"/>
    <n v="0"/>
    <n v="0"/>
    <n v="0"/>
    <n v="0"/>
    <n v="0"/>
    <n v="0"/>
    <n v="0"/>
    <n v="0"/>
    <n v="0"/>
    <n v="0"/>
    <m/>
    <n v="0"/>
    <n v="0"/>
    <n v="0"/>
    <s v="Yes"/>
  </r>
  <r>
    <s v="10752750000000"/>
    <x v="9"/>
    <s v="75275"/>
    <s v="0000000"/>
    <s v="N/A"/>
    <s v="N/A"/>
    <s v="Sierra Unified"/>
    <n v="2"/>
    <n v="7749141"/>
    <n v="1162371"/>
    <n v="1162371"/>
    <n v="1162371"/>
    <n v="1162371"/>
    <n v="0"/>
    <n v="0"/>
    <n v="464948"/>
    <n v="5114432"/>
    <n v="0"/>
    <n v="0"/>
    <n v="0"/>
    <n v="0"/>
    <n v="0"/>
    <n v="0"/>
    <n v="0"/>
    <n v="0"/>
    <n v="0"/>
    <n v="0"/>
    <m/>
    <n v="0"/>
    <n v="0"/>
    <n v="0"/>
    <s v="Yes"/>
  </r>
  <r>
    <s v="10754080000000"/>
    <x v="9"/>
    <s v="75408"/>
    <s v="0000000"/>
    <s v="N/A"/>
    <s v="N/A"/>
    <s v="Riverdale Joint Unified"/>
    <n v="2"/>
    <n v="17078855"/>
    <n v="2561828"/>
    <n v="2561828"/>
    <n v="2561828"/>
    <n v="2561828"/>
    <n v="0"/>
    <n v="0"/>
    <n v="1024731"/>
    <n v="11272043"/>
    <n v="0"/>
    <n v="0"/>
    <n v="0"/>
    <n v="0"/>
    <n v="0"/>
    <n v="0"/>
    <n v="0"/>
    <n v="0"/>
    <n v="0"/>
    <n v="0"/>
    <m/>
    <n v="0"/>
    <n v="0"/>
    <n v="0"/>
    <s v="Yes"/>
  </r>
  <r>
    <s v="10755980000000"/>
    <x v="9"/>
    <s v="75598"/>
    <s v="0000000"/>
    <s v="N/A"/>
    <s v="N/A"/>
    <s v="Caruthers Unified"/>
    <n v="1"/>
    <n v="22104521"/>
    <n v="1105226"/>
    <n v="1105226"/>
    <n v="1989407"/>
    <n v="1989407"/>
    <n v="1989407"/>
    <n v="1989407"/>
    <n v="1989407"/>
    <n v="12157487"/>
    <n v="0"/>
    <n v="0"/>
    <n v="0"/>
    <n v="0"/>
    <n v="0"/>
    <n v="0"/>
    <n v="0"/>
    <n v="0"/>
    <n v="0"/>
    <n v="0"/>
    <m/>
    <n v="0"/>
    <n v="0"/>
    <n v="0"/>
    <s v="Yes"/>
  </r>
  <r>
    <s v="10767780000000"/>
    <x v="9"/>
    <s v="76778"/>
    <s v="0000000"/>
    <s v="N/A"/>
    <s v="N/A"/>
    <s v="Washington Unified"/>
    <n v="1"/>
    <n v="30638328"/>
    <n v="1531916"/>
    <n v="1531916"/>
    <n v="2757450"/>
    <n v="2757450"/>
    <n v="2757450"/>
    <n v="2757450"/>
    <n v="2757450"/>
    <n v="16851082"/>
    <n v="0"/>
    <n v="0"/>
    <n v="0"/>
    <n v="0"/>
    <n v="0"/>
    <n v="0"/>
    <n v="0"/>
    <n v="0"/>
    <n v="0"/>
    <n v="0"/>
    <m/>
    <n v="0"/>
    <n v="0"/>
    <n v="0"/>
    <s v="Yes"/>
  </r>
  <r>
    <s v="10767781030774"/>
    <x v="9"/>
    <s v="76778"/>
    <s v="1030774"/>
    <s v="0270"/>
    <s v="D"/>
    <s v="W. E. B. DuBois Public Charter"/>
    <n v="1"/>
    <n v="4003323"/>
    <n v="200166"/>
    <n v="200166"/>
    <n v="360299"/>
    <n v="360299"/>
    <n v="360299"/>
    <n v="360299"/>
    <n v="360299"/>
    <n v="2201827"/>
    <n v="0"/>
    <n v="0"/>
    <n v="0"/>
    <n v="0"/>
    <n v="0"/>
    <n v="0"/>
    <n v="0"/>
    <n v="0"/>
    <n v="0"/>
    <n v="0"/>
    <m/>
    <n v="0"/>
    <n v="0"/>
    <n v="0"/>
    <s v="Yes"/>
  </r>
  <r>
    <s v="11101160000000"/>
    <x v="10"/>
    <s v="10116"/>
    <s v="0000000"/>
    <s v="N/A"/>
    <s v="N/A"/>
    <s v="Glenn Co. Office of Education"/>
    <n v="1"/>
    <n v="9626447"/>
    <n v="481322"/>
    <n v="481322"/>
    <n v="866380"/>
    <n v="866380"/>
    <n v="866380"/>
    <n v="866380"/>
    <n v="866380"/>
    <n v="5294544"/>
    <n v="0"/>
    <n v="0"/>
    <n v="0"/>
    <n v="0"/>
    <n v="0"/>
    <n v="0"/>
    <n v="0"/>
    <n v="0"/>
    <n v="0"/>
    <n v="0"/>
    <m/>
    <n v="0"/>
    <n v="0"/>
    <n v="0"/>
    <s v="Yes"/>
  </r>
  <r>
    <s v="11101160124909"/>
    <x v="10"/>
    <s v="10116"/>
    <s v="0124909"/>
    <s v="1350"/>
    <s v="D"/>
    <s v="Walden Academy"/>
    <n v="1"/>
    <n v="1231162"/>
    <n v="61558"/>
    <n v="61558"/>
    <n v="110805"/>
    <n v="110805"/>
    <n v="110805"/>
    <n v="110805"/>
    <n v="110805"/>
    <n v="677141"/>
    <n v="0"/>
    <n v="0"/>
    <n v="0"/>
    <n v="0"/>
    <n v="0"/>
    <n v="0"/>
    <n v="0"/>
    <n v="0"/>
    <n v="0"/>
    <n v="0"/>
    <m/>
    <n v="0"/>
    <n v="0"/>
    <n v="0"/>
    <s v="Yes"/>
  </r>
  <r>
    <s v="11101160130724"/>
    <x v="10"/>
    <s v="10116"/>
    <s v="0130724"/>
    <s v="1666"/>
    <s v="L"/>
    <s v="Success One!"/>
    <n v="1"/>
    <n v="926686"/>
    <n v="46334"/>
    <n v="46334"/>
    <n v="83402"/>
    <n v="83402"/>
    <n v="83402"/>
    <n v="83402"/>
    <n v="83402"/>
    <n v="509678"/>
    <n v="0"/>
    <n v="0"/>
    <n v="0"/>
    <n v="0"/>
    <n v="0"/>
    <n v="0"/>
    <n v="0"/>
    <n v="0"/>
    <n v="0"/>
    <n v="0"/>
    <m/>
    <n v="0"/>
    <n v="0"/>
    <n v="0"/>
    <s v="Yes"/>
  </r>
  <r>
    <s v="11101161130103"/>
    <x v="10"/>
    <s v="10116"/>
    <s v="1130103"/>
    <s v="0634"/>
    <s v="L"/>
    <s v="William Finch"/>
    <n v="1"/>
    <n v="1229237"/>
    <n v="61462"/>
    <n v="61462"/>
    <n v="110631"/>
    <n v="110631"/>
    <n v="110631"/>
    <n v="110631"/>
    <n v="110631"/>
    <n v="676079"/>
    <n v="0"/>
    <n v="0"/>
    <n v="0"/>
    <n v="0"/>
    <n v="0"/>
    <n v="0"/>
    <n v="0"/>
    <n v="0"/>
    <n v="0"/>
    <n v="0"/>
    <m/>
    <n v="0"/>
    <n v="0"/>
    <n v="0"/>
    <s v="Yes"/>
  </r>
  <r>
    <s v="11625540000000"/>
    <x v="10"/>
    <s v="62554"/>
    <s v="0000000"/>
    <s v="N/A"/>
    <s v="N/A"/>
    <s v="Capay Joint Union Elementary"/>
    <n v="1"/>
    <n v="1683237"/>
    <n v="84162"/>
    <n v="84162"/>
    <n v="151491"/>
    <n v="151491"/>
    <n v="151491"/>
    <n v="151491"/>
    <n v="151491"/>
    <n v="925779"/>
    <n v="0"/>
    <n v="0"/>
    <n v="0"/>
    <n v="0"/>
    <n v="0"/>
    <n v="0"/>
    <n v="0"/>
    <n v="0"/>
    <n v="0"/>
    <n v="0"/>
    <m/>
    <n v="0"/>
    <n v="0"/>
    <n v="0"/>
    <s v="Yes"/>
  </r>
  <r>
    <s v="11625960000000"/>
    <x v="10"/>
    <s v="62596"/>
    <s v="0000000"/>
    <s v="N/A"/>
    <s v="N/A"/>
    <s v="Lake Elementary"/>
    <n v="1"/>
    <n v="1998200"/>
    <n v="99910"/>
    <n v="99910"/>
    <n v="179838"/>
    <n v="179838"/>
    <n v="179838"/>
    <n v="179838"/>
    <n v="179838"/>
    <n v="1099010"/>
    <n v="0"/>
    <n v="0"/>
    <n v="0"/>
    <n v="0"/>
    <n v="0"/>
    <n v="0"/>
    <n v="0"/>
    <n v="0"/>
    <n v="0"/>
    <n v="0"/>
    <m/>
    <n v="0"/>
    <n v="0"/>
    <n v="0"/>
    <s v="Yes"/>
  </r>
  <r>
    <s v="11625960139550"/>
    <x v="10"/>
    <s v="62596"/>
    <s v="0139550"/>
    <s v="2069"/>
    <s v="D"/>
    <s v="Lake View Charter"/>
    <n v="1"/>
    <n v="10205692"/>
    <n v="510285"/>
    <n v="510285"/>
    <n v="918512"/>
    <n v="918512"/>
    <n v="918512"/>
    <n v="918512"/>
    <n v="918512"/>
    <n v="5613130"/>
    <n v="0"/>
    <n v="0"/>
    <n v="0"/>
    <n v="0"/>
    <n v="0"/>
    <n v="0"/>
    <n v="0"/>
    <n v="0"/>
    <n v="0"/>
    <n v="0"/>
    <m/>
    <n v="0"/>
    <n v="0"/>
    <n v="0"/>
    <s v="Yes"/>
  </r>
  <r>
    <s v="11626380000000"/>
    <x v="10"/>
    <s v="62638"/>
    <s v="0000000"/>
    <s v="N/A"/>
    <s v="N/A"/>
    <s v="Plaza Elementary"/>
    <n v="1"/>
    <n v="1546674"/>
    <n v="77334"/>
    <n v="77334"/>
    <n v="139201"/>
    <n v="139201"/>
    <n v="139201"/>
    <n v="139201"/>
    <n v="139201"/>
    <n v="850673"/>
    <n v="0"/>
    <n v="0"/>
    <n v="0"/>
    <n v="0"/>
    <n v="0"/>
    <n v="0"/>
    <n v="0"/>
    <n v="0"/>
    <n v="0"/>
    <n v="0"/>
    <m/>
    <n v="0"/>
    <n v="0"/>
    <n v="0"/>
    <s v="Yes"/>
  </r>
  <r>
    <s v="11626460000000"/>
    <x v="10"/>
    <s v="62646"/>
    <s v="0000000"/>
    <s v="N/A"/>
    <s v="N/A"/>
    <s v="Princeton Joint Unified"/>
    <n v="1"/>
    <n v="1003083"/>
    <n v="50154"/>
    <n v="50154"/>
    <n v="90277"/>
    <n v="90277"/>
    <n v="90277"/>
    <n v="90277"/>
    <n v="90277"/>
    <n v="551693"/>
    <n v="0"/>
    <n v="0"/>
    <n v="0"/>
    <n v="0"/>
    <n v="0"/>
    <n v="0"/>
    <n v="0"/>
    <n v="0"/>
    <n v="0"/>
    <n v="0"/>
    <m/>
    <n v="0"/>
    <n v="0"/>
    <n v="0"/>
    <s v="Yes"/>
  </r>
  <r>
    <s v="11626530000000"/>
    <x v="10"/>
    <s v="62653"/>
    <s v="0000000"/>
    <s v="N/A"/>
    <s v="N/A"/>
    <s v="Stony Creek Joint Unified"/>
    <n v="2"/>
    <n v="1218221"/>
    <n v="182733"/>
    <n v="182733"/>
    <n v="182733"/>
    <n v="182733"/>
    <n v="0"/>
    <n v="0"/>
    <n v="73093"/>
    <n v="804025"/>
    <n v="0"/>
    <n v="0"/>
    <n v="0"/>
    <n v="0"/>
    <n v="0"/>
    <n v="0"/>
    <n v="0"/>
    <n v="0"/>
    <n v="0"/>
    <n v="0"/>
    <m/>
    <n v="0"/>
    <n v="0"/>
    <n v="0"/>
    <s v="Yes"/>
  </r>
  <r>
    <s v="11626610000000"/>
    <x v="10"/>
    <s v="62661"/>
    <s v="0000000"/>
    <s v="N/A"/>
    <s v="N/A"/>
    <s v="Willows Unified"/>
    <n v="2"/>
    <n v="13608765"/>
    <n v="2041315"/>
    <n v="2041315"/>
    <n v="2041315"/>
    <n v="2041315"/>
    <n v="0"/>
    <n v="0"/>
    <n v="816526"/>
    <n v="8981786"/>
    <n v="0"/>
    <n v="0"/>
    <n v="0"/>
    <n v="0"/>
    <n v="0"/>
    <n v="0"/>
    <n v="0"/>
    <n v="0"/>
    <n v="0"/>
    <n v="0"/>
    <m/>
    <n v="0"/>
    <n v="0"/>
    <n v="0"/>
    <s v="Yes"/>
  </r>
  <r>
    <s v="11754810000000"/>
    <x v="10"/>
    <s v="75481"/>
    <s v="0000000"/>
    <s v="N/A"/>
    <s v="N/A"/>
    <s v="Orland Joint Unified"/>
    <n v="1"/>
    <n v="25191849"/>
    <n v="1259592"/>
    <n v="1259592"/>
    <n v="2267266"/>
    <n v="2267266"/>
    <n v="2267266"/>
    <n v="2267266"/>
    <n v="2267266"/>
    <n v="13855514"/>
    <n v="0"/>
    <n v="0"/>
    <n v="0"/>
    <n v="0"/>
    <n v="0"/>
    <n v="0"/>
    <n v="0"/>
    <n v="0"/>
    <n v="0"/>
    <n v="0"/>
    <m/>
    <n v="0"/>
    <n v="0"/>
    <n v="0"/>
    <s v="Yes"/>
  </r>
  <r>
    <s v="11765620000000"/>
    <x v="10"/>
    <s v="76562"/>
    <s v="0000000"/>
    <s v="N/A"/>
    <s v="N/A"/>
    <s v="Hamilton Unified"/>
    <n v="1"/>
    <n v="8104550"/>
    <n v="405228"/>
    <n v="405228"/>
    <n v="729410"/>
    <n v="729410"/>
    <n v="729410"/>
    <n v="729410"/>
    <n v="729410"/>
    <n v="4457506"/>
    <n v="0"/>
    <n v="0"/>
    <n v="0"/>
    <n v="0"/>
    <n v="0"/>
    <n v="0"/>
    <n v="0"/>
    <n v="0"/>
    <n v="0"/>
    <n v="0"/>
    <m/>
    <n v="0"/>
    <n v="0"/>
    <n v="0"/>
    <s v="Yes"/>
  </r>
  <r>
    <s v="12101240000000"/>
    <x v="11"/>
    <s v="10124"/>
    <s v="0000000"/>
    <s v="N/A"/>
    <s v="N/A"/>
    <s v="Humboldt Co. Office of Education"/>
    <n v="1"/>
    <n v="39969120"/>
    <n v="1998456"/>
    <n v="1998456"/>
    <n v="3597221"/>
    <n v="3597221"/>
    <n v="3597221"/>
    <n v="3597221"/>
    <n v="3597221"/>
    <n v="21983017"/>
    <n v="0"/>
    <n v="0"/>
    <n v="0"/>
    <n v="0"/>
    <n v="0"/>
    <n v="0"/>
    <n v="0"/>
    <n v="0"/>
    <n v="0"/>
    <n v="0"/>
    <m/>
    <n v="0"/>
    <n v="0"/>
    <n v="0"/>
    <s v="Yes"/>
  </r>
  <r>
    <s v="12101240134163"/>
    <x v="11"/>
    <s v="10124"/>
    <s v="0134163"/>
    <s v="0930"/>
    <s v="D"/>
    <s v="Northcoast Preparatory and Performing Arts Academy"/>
    <n v="1"/>
    <n v="700321"/>
    <n v="35016"/>
    <n v="35016"/>
    <n v="63029"/>
    <n v="63029"/>
    <n v="63029"/>
    <n v="63029"/>
    <n v="63029"/>
    <n v="385177"/>
    <n v="0"/>
    <n v="0"/>
    <n v="0"/>
    <n v="0"/>
    <n v="0"/>
    <n v="0"/>
    <n v="0"/>
    <n v="0"/>
    <n v="0"/>
    <n v="0"/>
    <m/>
    <n v="0"/>
    <n v="0"/>
    <n v="0"/>
    <s v="Yes"/>
  </r>
  <r>
    <s v="12101240137364"/>
    <x v="11"/>
    <s v="10124"/>
    <s v="0137364"/>
    <s v="1957"/>
    <s v="D"/>
    <s v="Northern United - Humboldt Charter School"/>
    <n v="1"/>
    <n v="4427699"/>
    <n v="221385"/>
    <n v="221385"/>
    <n v="398493"/>
    <n v="398493"/>
    <n v="398493"/>
    <n v="398493"/>
    <n v="398493"/>
    <n v="2435235"/>
    <n v="0"/>
    <n v="0"/>
    <n v="0"/>
    <n v="0"/>
    <n v="0"/>
    <n v="0"/>
    <n v="0"/>
    <n v="0"/>
    <n v="0"/>
    <n v="0"/>
    <m/>
    <n v="0"/>
    <n v="0"/>
    <n v="0"/>
    <s v="Yes"/>
  </r>
  <r>
    <s v="12101246008221"/>
    <x v="11"/>
    <s v="10124"/>
    <s v="6008221"/>
    <s v="2103"/>
    <s v="D"/>
    <s v="Agnes J Johnson Charter"/>
    <n v="1"/>
    <n v="424194"/>
    <n v="21210"/>
    <n v="21210"/>
    <n v="38177"/>
    <n v="38177"/>
    <n v="38177"/>
    <n v="38177"/>
    <n v="38177"/>
    <n v="233305"/>
    <n v="0"/>
    <n v="0"/>
    <n v="0"/>
    <n v="0"/>
    <n v="0"/>
    <n v="0"/>
    <n v="0"/>
    <n v="0"/>
    <n v="0"/>
    <n v="0"/>
    <m/>
    <n v="0"/>
    <n v="0"/>
    <n v="0"/>
    <s v="Yes"/>
  </r>
  <r>
    <s v="12626790000000"/>
    <x v="11"/>
    <s v="62679"/>
    <s v="0000000"/>
    <s v="N/A"/>
    <s v="N/A"/>
    <s v="Arcata Elementary"/>
    <n v="2"/>
    <n v="3863747"/>
    <n v="579562"/>
    <n v="579562"/>
    <n v="579562"/>
    <n v="579562"/>
    <n v="0"/>
    <n v="0"/>
    <n v="231825"/>
    <n v="2550073"/>
    <n v="0"/>
    <n v="0"/>
    <n v="0"/>
    <n v="0"/>
    <n v="0"/>
    <n v="0"/>
    <n v="0"/>
    <n v="0"/>
    <n v="0"/>
    <n v="0"/>
    <m/>
    <n v="0"/>
    <n v="0"/>
    <n v="0"/>
    <s v="Yes"/>
  </r>
  <r>
    <s v="12626790109975"/>
    <x v="11"/>
    <s v="62679"/>
    <s v="0109975"/>
    <s v="0744"/>
    <s v="D"/>
    <s v="Fuente Nueva Charter"/>
    <n v="1"/>
    <n v="1155446"/>
    <n v="57772"/>
    <n v="57772"/>
    <n v="103990"/>
    <n v="103990"/>
    <n v="103990"/>
    <n v="103990"/>
    <n v="103990"/>
    <n v="635494"/>
    <n v="0"/>
    <n v="0"/>
    <n v="0"/>
    <n v="0"/>
    <n v="0"/>
    <n v="0"/>
    <n v="0"/>
    <n v="0"/>
    <n v="0"/>
    <n v="0"/>
    <m/>
    <n v="0"/>
    <n v="0"/>
    <n v="0"/>
    <s v="Yes"/>
  </r>
  <r>
    <s v="12626790111708"/>
    <x v="11"/>
    <s v="62679"/>
    <s v="0111708"/>
    <s v="0769"/>
    <s v="D"/>
    <s v="Union Street Charter"/>
    <n v="1"/>
    <n v="830618"/>
    <n v="41531"/>
    <n v="41531"/>
    <n v="74756"/>
    <n v="74756"/>
    <n v="74756"/>
    <n v="74756"/>
    <n v="74756"/>
    <n v="456842"/>
    <n v="0"/>
    <n v="0"/>
    <n v="0"/>
    <n v="0"/>
    <n v="0"/>
    <n v="0"/>
    <n v="0"/>
    <n v="0"/>
    <n v="0"/>
    <n v="0"/>
    <m/>
    <n v="0"/>
    <n v="0"/>
    <n v="0"/>
    <s v="Yes"/>
  </r>
  <r>
    <s v="12626790137653"/>
    <x v="11"/>
    <s v="62679"/>
    <s v="0137653"/>
    <s v="1496"/>
    <s v="D"/>
    <s v="Redwood Coast Montessori"/>
    <n v="1"/>
    <n v="1807502"/>
    <n v="90375"/>
    <n v="90375"/>
    <n v="162675"/>
    <n v="162675"/>
    <n v="162675"/>
    <n v="162675"/>
    <n v="162675"/>
    <n v="994125"/>
    <n v="0"/>
    <n v="0"/>
    <n v="0"/>
    <n v="0"/>
    <n v="0"/>
    <n v="0"/>
    <n v="0"/>
    <n v="0"/>
    <n v="0"/>
    <n v="0"/>
    <m/>
    <n v="0"/>
    <n v="0"/>
    <n v="0"/>
    <s v="Yes"/>
  </r>
  <r>
    <s v="12626796120562"/>
    <x v="11"/>
    <s v="62679"/>
    <s v="6120562"/>
    <s v="0466"/>
    <s v="D"/>
    <s v="Coastal Grove Charter"/>
    <n v="1"/>
    <n v="1911718"/>
    <n v="95586"/>
    <n v="95586"/>
    <n v="172055"/>
    <n v="172055"/>
    <n v="172055"/>
    <n v="172055"/>
    <n v="172055"/>
    <n v="1051447"/>
    <n v="0"/>
    <n v="0"/>
    <n v="0"/>
    <n v="0"/>
    <n v="0"/>
    <n v="0"/>
    <n v="0"/>
    <n v="0"/>
    <n v="0"/>
    <n v="0"/>
    <m/>
    <n v="0"/>
    <n v="0"/>
    <n v="0"/>
    <s v="Yes"/>
  </r>
  <r>
    <s v="12626870000000"/>
    <x v="11"/>
    <s v="62687"/>
    <s v="0000000"/>
    <s v="N/A"/>
    <s v="N/A"/>
    <s v="Northern Humboldt Union High"/>
    <n v="2"/>
    <n v="9586953"/>
    <n v="1438043"/>
    <n v="1438043"/>
    <n v="1438043"/>
    <n v="1438043"/>
    <n v="0"/>
    <n v="0"/>
    <n v="575217"/>
    <n v="6327389"/>
    <n v="0"/>
    <n v="0"/>
    <n v="0"/>
    <n v="0"/>
    <n v="0"/>
    <n v="0"/>
    <n v="0"/>
    <n v="0"/>
    <n v="0"/>
    <n v="0"/>
    <m/>
    <n v="0"/>
    <n v="0"/>
    <n v="0"/>
    <s v="Yes"/>
  </r>
  <r>
    <s v="12626870107110"/>
    <x v="11"/>
    <s v="62687"/>
    <s v="0107110"/>
    <s v="0642"/>
    <s v="D"/>
    <s v="Six Rivers Charter High"/>
    <n v="2"/>
    <n v="634153"/>
    <n v="95123"/>
    <n v="95123"/>
    <n v="95123"/>
    <n v="95123"/>
    <n v="0"/>
    <n v="0"/>
    <n v="38049"/>
    <n v="418541"/>
    <n v="0"/>
    <n v="0"/>
    <n v="0"/>
    <n v="0"/>
    <n v="0"/>
    <n v="0"/>
    <n v="0"/>
    <n v="0"/>
    <n v="0"/>
    <n v="0"/>
    <m/>
    <n v="0"/>
    <n v="0"/>
    <n v="0"/>
    <s v="Yes"/>
  </r>
  <r>
    <s v="12626870124263"/>
    <x v="11"/>
    <s v="62687"/>
    <s v="0124263"/>
    <s v="1320"/>
    <s v="D"/>
    <s v="Laurel Tree Charter"/>
    <n v="1"/>
    <n v="1016316"/>
    <n v="50816"/>
    <n v="50816"/>
    <n v="91468"/>
    <n v="91468"/>
    <n v="91468"/>
    <n v="91468"/>
    <n v="91468"/>
    <n v="558972"/>
    <n v="0"/>
    <n v="0"/>
    <n v="0"/>
    <n v="0"/>
    <n v="0"/>
    <n v="0"/>
    <n v="0"/>
    <n v="0"/>
    <n v="0"/>
    <n v="0"/>
    <m/>
    <n v="0"/>
    <n v="0"/>
    <n v="0"/>
    <s v="Yes"/>
  </r>
  <r>
    <s v="12626950000000"/>
    <x v="11"/>
    <s v="62695"/>
    <s v="0000000"/>
    <s v="N/A"/>
    <s v="N/A"/>
    <s v="Big Lagoon Union Elementary"/>
    <n v="2"/>
    <n v="260135"/>
    <n v="39020"/>
    <n v="39020"/>
    <n v="39020"/>
    <n v="39020"/>
    <n v="0"/>
    <n v="0"/>
    <n v="15608"/>
    <n v="171688"/>
    <n v="0"/>
    <n v="0"/>
    <n v="0"/>
    <n v="0"/>
    <n v="0"/>
    <n v="0"/>
    <n v="0"/>
    <n v="0"/>
    <n v="0"/>
    <n v="0"/>
    <m/>
    <n v="0"/>
    <n v="0"/>
    <n v="0"/>
    <s v="Yes"/>
  </r>
  <r>
    <s v="12627030000000"/>
    <x v="11"/>
    <s v="62703"/>
    <s v="0000000"/>
    <s v="N/A"/>
    <s v="N/A"/>
    <s v="Blue Lake Union Elementary"/>
    <n v="2"/>
    <n v="1124751"/>
    <n v="168713"/>
    <n v="168713"/>
    <n v="168713"/>
    <n v="168713"/>
    <n v="0"/>
    <n v="0"/>
    <n v="67485"/>
    <n v="742337"/>
    <n v="0"/>
    <n v="0"/>
    <n v="0"/>
    <n v="0"/>
    <n v="0"/>
    <n v="0"/>
    <n v="0"/>
    <n v="0"/>
    <n v="0"/>
    <n v="0"/>
    <m/>
    <n v="0"/>
    <n v="0"/>
    <n v="0"/>
    <s v="Yes"/>
  </r>
  <r>
    <s v="12627290000000"/>
    <x v="11"/>
    <s v="62729"/>
    <s v="0000000"/>
    <s v="N/A"/>
    <s v="N/A"/>
    <s v="Bridgeville Elementary"/>
    <n v="1"/>
    <n v="482893"/>
    <n v="24145"/>
    <n v="24145"/>
    <n v="43460"/>
    <n v="43460"/>
    <n v="43460"/>
    <n v="43460"/>
    <n v="43460"/>
    <n v="265590"/>
    <n v="0"/>
    <n v="0"/>
    <n v="0"/>
    <n v="0"/>
    <n v="0"/>
    <n v="0"/>
    <n v="0"/>
    <n v="0"/>
    <n v="0"/>
    <n v="0"/>
    <m/>
    <n v="0"/>
    <n v="0"/>
    <n v="0"/>
    <s v="Yes"/>
  </r>
  <r>
    <s v="12627370000000"/>
    <x v="11"/>
    <s v="62737"/>
    <s v="0000000"/>
    <s v="N/A"/>
    <s v="N/A"/>
    <s v="Cuddeback Union Elementary"/>
    <n v="3"/>
    <n v="1410323"/>
    <n v="211548"/>
    <n v="423097"/>
    <n v="423097"/>
    <n v="211548"/>
    <n v="0"/>
    <n v="0"/>
    <n v="84619"/>
    <n v="1353909"/>
    <n v="0"/>
    <n v="0"/>
    <n v="0"/>
    <n v="0"/>
    <n v="0"/>
    <n v="0"/>
    <n v="0"/>
    <n v="0"/>
    <n v="0"/>
    <n v="0"/>
    <m/>
    <n v="0"/>
    <n v="0"/>
    <n v="0"/>
    <s v="Yes"/>
  </r>
  <r>
    <s v="12627450000000"/>
    <x v="11"/>
    <s v="62745"/>
    <s v="0000000"/>
    <s v="N/A"/>
    <s v="N/A"/>
    <s v="Cutten Elementary"/>
    <n v="1"/>
    <n v="5002503"/>
    <n v="250125"/>
    <n v="250125"/>
    <n v="450225"/>
    <n v="450225"/>
    <n v="450225"/>
    <n v="450225"/>
    <n v="450225"/>
    <n v="2751375"/>
    <n v="0"/>
    <n v="0"/>
    <n v="0"/>
    <n v="0"/>
    <n v="0"/>
    <n v="0"/>
    <n v="0"/>
    <n v="0"/>
    <n v="0"/>
    <n v="0"/>
    <m/>
    <n v="0"/>
    <n v="0"/>
    <n v="0"/>
    <s v="Yes"/>
  </r>
  <r>
    <s v="12627940000000"/>
    <x v="11"/>
    <s v="62794"/>
    <s v="0000000"/>
    <s v="N/A"/>
    <s v="N/A"/>
    <s v="Fieldbrook Elementary"/>
    <n v="1"/>
    <n v="647294"/>
    <n v="32365"/>
    <n v="32365"/>
    <n v="58256"/>
    <n v="58256"/>
    <n v="58256"/>
    <n v="58256"/>
    <n v="58256"/>
    <n v="356010"/>
    <n v="0"/>
    <n v="0"/>
    <n v="0"/>
    <n v="0"/>
    <n v="0"/>
    <n v="0"/>
    <n v="0"/>
    <n v="0"/>
    <n v="0"/>
    <n v="0"/>
    <m/>
    <n v="0"/>
    <n v="0"/>
    <n v="0"/>
    <s v="Yes"/>
  </r>
  <r>
    <s v="12628100000000"/>
    <x v="11"/>
    <s v="62810"/>
    <s v="0000000"/>
    <s v="N/A"/>
    <s v="N/A"/>
    <s v="Fortuna Union High"/>
    <n v="2"/>
    <n v="6114719"/>
    <n v="917208"/>
    <n v="917208"/>
    <n v="917208"/>
    <n v="917208"/>
    <n v="0"/>
    <n v="0"/>
    <n v="366883"/>
    <n v="4035715"/>
    <n v="0"/>
    <n v="0"/>
    <n v="0"/>
    <n v="0"/>
    <n v="0"/>
    <n v="0"/>
    <n v="0"/>
    <n v="0"/>
    <n v="0"/>
    <n v="0"/>
    <m/>
    <n v="0"/>
    <n v="0"/>
    <n v="0"/>
    <s v="Yes"/>
  </r>
  <r>
    <s v="12628280000000"/>
    <x v="11"/>
    <s v="62828"/>
    <s v="0000000"/>
    <s v="N/A"/>
    <s v="N/A"/>
    <s v="Freshwater Elementary"/>
    <n v="1"/>
    <n v="2177705"/>
    <n v="108885"/>
    <n v="108885"/>
    <n v="195993"/>
    <n v="195993"/>
    <n v="195993"/>
    <n v="195993"/>
    <n v="195993"/>
    <n v="1197735"/>
    <n v="0"/>
    <n v="0"/>
    <n v="0"/>
    <n v="0"/>
    <n v="0"/>
    <n v="0"/>
    <n v="0"/>
    <n v="0"/>
    <n v="0"/>
    <n v="0"/>
    <m/>
    <n v="0"/>
    <n v="0"/>
    <n v="0"/>
    <s v="Yes"/>
  </r>
  <r>
    <s v="12628286116289"/>
    <x v="11"/>
    <s v="62828"/>
    <s v="6116289"/>
    <s v="0173"/>
    <s v="L"/>
    <s v="Freshwater Charter Middle"/>
    <n v="1"/>
    <n v="313494"/>
    <n v="15675"/>
    <n v="15675"/>
    <n v="28214"/>
    <n v="28214"/>
    <n v="28214"/>
    <n v="28214"/>
    <n v="28214"/>
    <n v="172420"/>
    <n v="0"/>
    <n v="0"/>
    <n v="0"/>
    <n v="0"/>
    <n v="0"/>
    <n v="0"/>
    <n v="0"/>
    <n v="0"/>
    <n v="0"/>
    <n v="0"/>
    <m/>
    <n v="0"/>
    <n v="0"/>
    <n v="0"/>
    <s v="Yes"/>
  </r>
  <r>
    <s v="12628360000000"/>
    <x v="11"/>
    <s v="62836"/>
    <s v="0000000"/>
    <s v="N/A"/>
    <s v="N/A"/>
    <s v="Garfield Elementary"/>
    <n v="3"/>
    <n v="725147"/>
    <n v="108772"/>
    <n v="217544"/>
    <n v="217544"/>
    <n v="108772"/>
    <n v="0"/>
    <n v="0"/>
    <n v="43509"/>
    <n v="696141"/>
    <n v="0"/>
    <n v="0"/>
    <n v="0"/>
    <n v="0"/>
    <n v="0"/>
    <n v="0"/>
    <n v="0"/>
    <n v="0"/>
    <n v="0"/>
    <n v="0"/>
    <m/>
    <n v="0"/>
    <n v="0"/>
    <n v="0"/>
    <s v="Yes"/>
  </r>
  <r>
    <s v="12628510000000"/>
    <x v="11"/>
    <s v="62851"/>
    <s v="0000000"/>
    <s v="N/A"/>
    <s v="N/A"/>
    <s v="Green Point Elementary"/>
    <n v="2"/>
    <n v="261026"/>
    <n v="39154"/>
    <n v="39154"/>
    <n v="39154"/>
    <n v="39154"/>
    <n v="0"/>
    <n v="0"/>
    <n v="15662"/>
    <n v="172278"/>
    <n v="0"/>
    <n v="0"/>
    <n v="0"/>
    <n v="0"/>
    <n v="0"/>
    <n v="0"/>
    <n v="0"/>
    <n v="0"/>
    <n v="0"/>
    <n v="0"/>
    <m/>
    <n v="0"/>
    <n v="0"/>
    <n v="0"/>
    <s v="Yes"/>
  </r>
  <r>
    <s v="12628850000000"/>
    <x v="11"/>
    <s v="62885"/>
    <s v="0000000"/>
    <s v="N/A"/>
    <s v="N/A"/>
    <s v="Hydesville Elementary"/>
    <n v="2"/>
    <n v="1696332"/>
    <n v="254450"/>
    <n v="254450"/>
    <n v="254450"/>
    <n v="254450"/>
    <n v="0"/>
    <n v="0"/>
    <n v="101780"/>
    <n v="1119580"/>
    <n v="0"/>
    <n v="0"/>
    <n v="0"/>
    <n v="0"/>
    <n v="0"/>
    <n v="0"/>
    <n v="0"/>
    <n v="0"/>
    <n v="0"/>
    <n v="0"/>
    <m/>
    <n v="0"/>
    <n v="0"/>
    <n v="0"/>
    <s v="Yes"/>
  </r>
  <r>
    <s v="12628930000000"/>
    <x v="11"/>
    <s v="62893"/>
    <s v="0000000"/>
    <s v="N/A"/>
    <s v="N/A"/>
    <s v="Jacoby Creek Elementary"/>
    <n v="2"/>
    <n v="3410895"/>
    <n v="511634"/>
    <n v="511634"/>
    <n v="511634"/>
    <n v="511634"/>
    <n v="0"/>
    <n v="0"/>
    <n v="204654"/>
    <n v="2251190"/>
    <n v="0"/>
    <n v="0"/>
    <n v="0"/>
    <n v="0"/>
    <n v="0"/>
    <n v="0"/>
    <n v="0"/>
    <n v="0"/>
    <n v="0"/>
    <n v="0"/>
    <m/>
    <n v="0"/>
    <n v="0"/>
    <n v="0"/>
    <s v="Yes"/>
  </r>
  <r>
    <s v="12629010000000"/>
    <x v="11"/>
    <s v="62901"/>
    <s v="0000000"/>
    <s v="N/A"/>
    <s v="N/A"/>
    <s v="Klamath-Trinity Joint Unified"/>
    <n v="2"/>
    <n v="11458754"/>
    <n v="1718813"/>
    <n v="1718813"/>
    <n v="1718813"/>
    <n v="1718813"/>
    <n v="0"/>
    <n v="0"/>
    <n v="687525"/>
    <n v="7562777"/>
    <n v="0"/>
    <n v="0"/>
    <n v="0"/>
    <n v="0"/>
    <n v="0"/>
    <n v="0"/>
    <n v="0"/>
    <n v="0"/>
    <n v="0"/>
    <n v="0"/>
    <m/>
    <n v="0"/>
    <n v="0"/>
    <n v="0"/>
    <s v="Yes"/>
  </r>
  <r>
    <s v="12629190000000"/>
    <x v="11"/>
    <s v="62919"/>
    <s v="0000000"/>
    <s v="N/A"/>
    <s v="N/A"/>
    <s v="Kneeland Elementary"/>
    <n v="2"/>
    <n v="497047"/>
    <n v="74557"/>
    <n v="74557"/>
    <n v="74557"/>
    <n v="74557"/>
    <n v="0"/>
    <n v="0"/>
    <n v="29823"/>
    <n v="328051"/>
    <n v="0"/>
    <n v="0"/>
    <n v="0"/>
    <n v="0"/>
    <n v="0"/>
    <n v="0"/>
    <n v="0"/>
    <n v="0"/>
    <n v="0"/>
    <n v="0"/>
    <m/>
    <n v="0"/>
    <n v="0"/>
    <n v="0"/>
    <s v="Yes"/>
  </r>
  <r>
    <s v="12629270000000"/>
    <x v="11"/>
    <s v="62927"/>
    <s v="0000000"/>
    <s v="N/A"/>
    <s v="N/A"/>
    <s v="Loleta Union Elementary"/>
    <n v="1"/>
    <n v="1022130"/>
    <n v="51107"/>
    <n v="51107"/>
    <n v="91992"/>
    <n v="91992"/>
    <n v="91992"/>
    <n v="91992"/>
    <n v="91992"/>
    <n v="562174"/>
    <n v="0"/>
    <n v="0"/>
    <n v="0"/>
    <n v="0"/>
    <n v="0"/>
    <n v="0"/>
    <n v="0"/>
    <n v="0"/>
    <n v="0"/>
    <n v="0"/>
    <m/>
    <n v="0"/>
    <n v="0"/>
    <n v="0"/>
    <s v="Yes"/>
  </r>
  <r>
    <s v="12629350000000"/>
    <x v="11"/>
    <s v="62935"/>
    <s v="0000000"/>
    <s v="N/A"/>
    <s v="N/A"/>
    <s v="Maple Creek Elementary"/>
    <n v="2"/>
    <n v="292781"/>
    <n v="43917"/>
    <n v="43917"/>
    <n v="43917"/>
    <n v="43917"/>
    <n v="0"/>
    <n v="0"/>
    <n v="17567"/>
    <n v="193235"/>
    <n v="0"/>
    <n v="0"/>
    <n v="0"/>
    <n v="0"/>
    <n v="0"/>
    <n v="0"/>
    <n v="0"/>
    <n v="0"/>
    <n v="0"/>
    <n v="0"/>
    <m/>
    <n v="0"/>
    <n v="0"/>
    <n v="0"/>
    <s v="Yes"/>
  </r>
  <r>
    <s v="12629500000000"/>
    <x v="11"/>
    <s v="62950"/>
    <s v="0000000"/>
    <s v="N/A"/>
    <s v="N/A"/>
    <s v="McKinleyville Union Elementary"/>
    <n v="1"/>
    <n v="5691107"/>
    <n v="284555"/>
    <n v="284555"/>
    <n v="512200"/>
    <n v="512200"/>
    <n v="512200"/>
    <n v="512200"/>
    <n v="512200"/>
    <n v="3130110"/>
    <n v="0"/>
    <n v="0"/>
    <n v="0"/>
    <n v="0"/>
    <n v="0"/>
    <n v="0"/>
    <n v="0"/>
    <n v="0"/>
    <n v="0"/>
    <n v="0"/>
    <m/>
    <n v="0"/>
    <n v="0"/>
    <n v="0"/>
    <s v="Yes"/>
  </r>
  <r>
    <s v="12629680000000"/>
    <x v="11"/>
    <s v="62968"/>
    <s v="0000000"/>
    <s v="N/A"/>
    <s v="N/A"/>
    <s v="Orick Elementary"/>
    <n v="2"/>
    <n v="310348"/>
    <n v="46552"/>
    <n v="46552"/>
    <n v="46552"/>
    <n v="46552"/>
    <n v="0"/>
    <n v="0"/>
    <n v="18621"/>
    <n v="204829"/>
    <n v="0"/>
    <n v="0"/>
    <n v="0"/>
    <n v="0"/>
    <n v="0"/>
    <n v="0"/>
    <n v="0"/>
    <n v="0"/>
    <n v="0"/>
    <n v="0"/>
    <m/>
    <n v="0"/>
    <n v="0"/>
    <n v="0"/>
    <s v="Yes"/>
  </r>
  <r>
    <s v="12629760000000"/>
    <x v="11"/>
    <s v="62976"/>
    <s v="0000000"/>
    <s v="N/A"/>
    <s v="N/A"/>
    <s v="Pacific Union Elementary"/>
    <n v="1"/>
    <n v="4275625"/>
    <n v="213781"/>
    <n v="213781"/>
    <n v="384806"/>
    <n v="384806"/>
    <n v="384806"/>
    <n v="384806"/>
    <n v="384806"/>
    <n v="2351592"/>
    <n v="0"/>
    <n v="0"/>
    <n v="0"/>
    <n v="0"/>
    <n v="0"/>
    <n v="0"/>
    <n v="0"/>
    <n v="0"/>
    <n v="0"/>
    <n v="0"/>
    <m/>
    <n v="0"/>
    <n v="0"/>
    <n v="0"/>
    <s v="Yes"/>
  </r>
  <r>
    <s v="12629760115154"/>
    <x v="11"/>
    <s v="62976"/>
    <s v="0115154"/>
    <s v="0891"/>
    <s v="D"/>
    <s v="Trillium Charter"/>
    <n v="1"/>
    <n v="407219"/>
    <n v="20361"/>
    <n v="20361"/>
    <n v="36650"/>
    <n v="36650"/>
    <n v="36650"/>
    <n v="36650"/>
    <n v="36650"/>
    <n v="223972"/>
    <n v="0"/>
    <n v="0"/>
    <n v="0"/>
    <n v="0"/>
    <n v="0"/>
    <n v="0"/>
    <n v="0"/>
    <n v="0"/>
    <n v="0"/>
    <n v="0"/>
    <m/>
    <n v="0"/>
    <n v="0"/>
    <n v="0"/>
    <s v="Yes"/>
  </r>
  <r>
    <s v="12629840000000"/>
    <x v="11"/>
    <s v="62984"/>
    <s v="0000000"/>
    <s v="N/A"/>
    <s v="N/A"/>
    <s v="Peninsula Union"/>
    <n v="2"/>
    <n v="1080976"/>
    <n v="162146"/>
    <n v="162146"/>
    <n v="162146"/>
    <n v="162146"/>
    <n v="0"/>
    <n v="0"/>
    <n v="64859"/>
    <n v="713443"/>
    <n v="0"/>
    <n v="0"/>
    <n v="0"/>
    <n v="0"/>
    <n v="0"/>
    <n v="0"/>
    <n v="0"/>
    <n v="0"/>
    <n v="0"/>
    <n v="0"/>
    <m/>
    <n v="0"/>
    <n v="0"/>
    <n v="0"/>
    <s v="Yes"/>
  </r>
  <r>
    <s v="12630080000000"/>
    <x v="11"/>
    <s v="63008"/>
    <s v="0000000"/>
    <s v="N/A"/>
    <s v="N/A"/>
    <s v="Rio Dell Elementary"/>
    <n v="1"/>
    <n v="3681689"/>
    <n v="184084"/>
    <n v="184084"/>
    <n v="331352"/>
    <n v="331352"/>
    <n v="331352"/>
    <n v="331352"/>
    <n v="331352"/>
    <n v="2024928"/>
    <n v="0"/>
    <n v="0"/>
    <n v="0"/>
    <n v="0"/>
    <n v="0"/>
    <n v="0"/>
    <n v="0"/>
    <n v="0"/>
    <n v="0"/>
    <n v="0"/>
    <m/>
    <n v="0"/>
    <n v="0"/>
    <n v="0"/>
    <s v="Yes"/>
  </r>
  <r>
    <s v="12630240000000"/>
    <x v="11"/>
    <s v="63024"/>
    <s v="0000000"/>
    <s v="N/A"/>
    <s v="N/A"/>
    <s v="Scotia Union Elementary"/>
    <n v="1"/>
    <n v="1905352"/>
    <n v="95268"/>
    <n v="95268"/>
    <n v="171482"/>
    <n v="171482"/>
    <n v="171482"/>
    <n v="171482"/>
    <n v="171482"/>
    <n v="1047946"/>
    <n v="0"/>
    <n v="0"/>
    <n v="0"/>
    <n v="0"/>
    <n v="0"/>
    <n v="0"/>
    <n v="0"/>
    <n v="0"/>
    <n v="0"/>
    <n v="0"/>
    <m/>
    <n v="0"/>
    <n v="0"/>
    <n v="0"/>
    <s v="Yes"/>
  </r>
  <r>
    <s v="12630320000000"/>
    <x v="11"/>
    <s v="63032"/>
    <s v="0000000"/>
    <s v="N/A"/>
    <s v="N/A"/>
    <s v="South Bay Union Elementary"/>
    <n v="2"/>
    <n v="4135752"/>
    <n v="620363"/>
    <n v="620363"/>
    <n v="620363"/>
    <n v="620363"/>
    <n v="0"/>
    <n v="0"/>
    <n v="248145"/>
    <n v="2729597"/>
    <n v="0"/>
    <n v="0"/>
    <n v="0"/>
    <n v="0"/>
    <n v="0"/>
    <n v="0"/>
    <n v="0"/>
    <n v="0"/>
    <n v="0"/>
    <n v="0"/>
    <m/>
    <n v="0"/>
    <n v="0"/>
    <n v="0"/>
    <s v="Yes"/>
  </r>
  <r>
    <s v="12630320111203"/>
    <x v="11"/>
    <s v="63032"/>
    <s v="0111203"/>
    <s v="1962"/>
    <s v="D"/>
    <s v="Alder Grove Charter School 2"/>
    <n v="1"/>
    <n v="5566985"/>
    <n v="278349"/>
    <n v="278349"/>
    <n v="501029"/>
    <n v="501029"/>
    <n v="501029"/>
    <n v="501029"/>
    <n v="501029"/>
    <n v="3061843"/>
    <n v="0"/>
    <n v="0"/>
    <n v="0"/>
    <n v="0"/>
    <n v="0"/>
    <n v="0"/>
    <n v="0"/>
    <n v="0"/>
    <n v="0"/>
    <n v="0"/>
    <m/>
    <n v="0"/>
    <n v="0"/>
    <n v="0"/>
    <s v="Yes"/>
  </r>
  <r>
    <s v="12630320124289"/>
    <x v="11"/>
    <s v="63032"/>
    <s v="0124289"/>
    <s v="1303"/>
    <s v="L"/>
    <s v="South Bay Charter"/>
    <n v="2"/>
    <n v="596591"/>
    <n v="89489"/>
    <n v="89489"/>
    <n v="89489"/>
    <n v="89489"/>
    <n v="0"/>
    <n v="0"/>
    <n v="35795"/>
    <n v="393751"/>
    <n v="0"/>
    <n v="0"/>
    <n v="0"/>
    <n v="0"/>
    <n v="0"/>
    <n v="0"/>
    <n v="0"/>
    <n v="0"/>
    <n v="0"/>
    <n v="0"/>
    <m/>
    <n v="0"/>
    <n v="0"/>
    <n v="0"/>
    <s v="Yes"/>
  </r>
  <r>
    <s v="12630400000000"/>
    <x v="11"/>
    <s v="63040"/>
    <s v="0000000"/>
    <s v="N/A"/>
    <s v="N/A"/>
    <s v="Southern Humboldt Joint Unified"/>
    <n v="1"/>
    <n v="5977964"/>
    <n v="298898"/>
    <n v="298898"/>
    <n v="538017"/>
    <n v="538017"/>
    <n v="538017"/>
    <n v="538017"/>
    <n v="538017"/>
    <n v="3287881"/>
    <n v="0"/>
    <n v="0"/>
    <n v="0"/>
    <n v="0"/>
    <n v="0"/>
    <n v="0"/>
    <n v="0"/>
    <n v="0"/>
    <n v="0"/>
    <n v="0"/>
    <m/>
    <n v="0"/>
    <n v="0"/>
    <n v="0"/>
    <s v="Yes"/>
  </r>
  <r>
    <s v="12630570000000"/>
    <x v="11"/>
    <s v="63057"/>
    <s v="0000000"/>
    <s v="N/A"/>
    <s v="N/A"/>
    <s v="Trinidad Union Elementary"/>
    <n v="2"/>
    <n v="1169356"/>
    <n v="175403"/>
    <n v="175403"/>
    <n v="175403"/>
    <n v="175403"/>
    <n v="0"/>
    <n v="0"/>
    <n v="70161"/>
    <n v="771773"/>
    <n v="0"/>
    <n v="0"/>
    <n v="0"/>
    <n v="0"/>
    <n v="0"/>
    <n v="0"/>
    <n v="0"/>
    <n v="0"/>
    <n v="0"/>
    <n v="0"/>
    <m/>
    <n v="0"/>
    <n v="0"/>
    <n v="0"/>
    <s v="Yes"/>
  </r>
  <r>
    <s v="12753740000000"/>
    <x v="11"/>
    <s v="75374"/>
    <s v="0000000"/>
    <s v="N/A"/>
    <s v="N/A"/>
    <s v="Ferndale Unified"/>
    <n v="2"/>
    <n v="3488856"/>
    <n v="523328"/>
    <n v="523328"/>
    <n v="523328"/>
    <n v="523328"/>
    <n v="0"/>
    <n v="0"/>
    <n v="209331"/>
    <n v="2302643"/>
    <n v="0"/>
    <n v="0"/>
    <n v="0"/>
    <n v="0"/>
    <n v="0"/>
    <n v="0"/>
    <n v="0"/>
    <n v="0"/>
    <n v="0"/>
    <n v="0"/>
    <m/>
    <n v="0"/>
    <n v="0"/>
    <n v="0"/>
    <s v="Yes"/>
  </r>
  <r>
    <s v="12753820000000"/>
    <x v="11"/>
    <s v="75382"/>
    <s v="0000000"/>
    <s v="N/A"/>
    <s v="N/A"/>
    <s v="Mattole Unified"/>
    <n v="2"/>
    <n v="660941"/>
    <n v="99141"/>
    <n v="99141"/>
    <n v="99141"/>
    <n v="99141"/>
    <n v="0"/>
    <n v="0"/>
    <n v="39656"/>
    <n v="436220"/>
    <n v="0"/>
    <n v="0"/>
    <n v="0"/>
    <n v="0"/>
    <n v="0"/>
    <n v="0"/>
    <n v="0"/>
    <n v="0"/>
    <n v="0"/>
    <n v="0"/>
    <m/>
    <n v="0"/>
    <n v="0"/>
    <n v="0"/>
    <s v="Yes"/>
  </r>
  <r>
    <s v="12755150000000"/>
    <x v="11"/>
    <s v="75515"/>
    <s v="0000000"/>
    <s v="N/A"/>
    <s v="N/A"/>
    <s v="Eureka City Schools"/>
    <n v="1"/>
    <n v="26313558"/>
    <n v="1315678"/>
    <n v="1315678"/>
    <n v="2368220"/>
    <n v="2368220"/>
    <n v="2368220"/>
    <n v="2368220"/>
    <n v="2368220"/>
    <n v="14472456"/>
    <n v="0"/>
    <n v="0"/>
    <n v="0"/>
    <n v="0"/>
    <n v="0"/>
    <n v="0"/>
    <n v="0"/>
    <n v="0"/>
    <n v="0"/>
    <n v="0"/>
    <m/>
    <n v="0"/>
    <n v="0"/>
    <n v="0"/>
    <s v="Yes"/>
  </r>
  <r>
    <s v="12755151230150"/>
    <x v="11"/>
    <s v="75515"/>
    <s v="1230150"/>
    <s v="1884"/>
    <s v="D"/>
    <s v="Pacific View Charter 2.0"/>
    <n v="1"/>
    <n v="1402515"/>
    <n v="70126"/>
    <n v="70126"/>
    <n v="126226"/>
    <n v="126226"/>
    <n v="126226"/>
    <n v="126226"/>
    <n v="126226"/>
    <n v="771382"/>
    <n v="0"/>
    <n v="0"/>
    <n v="0"/>
    <n v="0"/>
    <n v="0"/>
    <n v="0"/>
    <n v="0"/>
    <n v="0"/>
    <n v="0"/>
    <n v="0"/>
    <m/>
    <n v="0"/>
    <n v="0"/>
    <n v="0"/>
    <s v="Yes"/>
  </r>
  <r>
    <s v="12768020000000"/>
    <x v="11"/>
    <s v="76802"/>
    <s v="0000000"/>
    <s v="N/A"/>
    <s v="N/A"/>
    <s v="Fortuna Elementary"/>
    <n v="2"/>
    <n v="12126897"/>
    <n v="1819035"/>
    <n v="1819035"/>
    <n v="1819035"/>
    <n v="1819035"/>
    <n v="0"/>
    <n v="0"/>
    <n v="727614"/>
    <n v="8003754"/>
    <n v="0"/>
    <n v="0"/>
    <n v="0"/>
    <n v="0"/>
    <n v="0"/>
    <n v="0"/>
    <n v="0"/>
    <n v="0"/>
    <n v="0"/>
    <n v="0"/>
    <m/>
    <n v="0"/>
    <n v="0"/>
    <n v="0"/>
    <s v="Yes"/>
  </r>
  <r>
    <s v="12768020124164"/>
    <x v="11"/>
    <s v="76802"/>
    <s v="0124164"/>
    <s v="1304"/>
    <s v="D"/>
    <s v="Redwood Preparatory Charter"/>
    <n v="1"/>
    <n v="1770847"/>
    <n v="88542"/>
    <n v="88542"/>
    <n v="159376"/>
    <n v="159376"/>
    <n v="159376"/>
    <n v="159376"/>
    <n v="159376"/>
    <n v="973964"/>
    <n v="0"/>
    <n v="0"/>
    <n v="0"/>
    <n v="0"/>
    <n v="0"/>
    <n v="0"/>
    <n v="0"/>
    <n v="0"/>
    <n v="0"/>
    <n v="0"/>
    <m/>
    <n v="0"/>
    <n v="0"/>
    <n v="0"/>
    <s v="Yes"/>
  </r>
  <r>
    <s v="13101320000000"/>
    <x v="12"/>
    <s v="10132"/>
    <s v="0000000"/>
    <s v="N/A"/>
    <s v="N/A"/>
    <s v="Imperial Co. Office of Education"/>
    <n v="1"/>
    <n v="55135922"/>
    <n v="2756796"/>
    <n v="2756796"/>
    <n v="4962233"/>
    <n v="4962233"/>
    <n v="4962233"/>
    <n v="4962233"/>
    <n v="4962233"/>
    <n v="30324757"/>
    <n v="0"/>
    <n v="0"/>
    <n v="0"/>
    <n v="0"/>
    <n v="0"/>
    <n v="0"/>
    <n v="0"/>
    <n v="0"/>
    <n v="0"/>
    <n v="0"/>
    <m/>
    <n v="0"/>
    <n v="0"/>
    <n v="0"/>
    <s v="Yes"/>
  </r>
  <r>
    <s v="13101320134379"/>
    <x v="12"/>
    <s v="10132"/>
    <s v="0134379"/>
    <s v="1815"/>
    <s v="L"/>
    <s v="Imperial Pathways Charter"/>
    <n v="1"/>
    <n v="4094962"/>
    <n v="204748"/>
    <n v="204748"/>
    <n v="368547"/>
    <n v="368547"/>
    <n v="368547"/>
    <n v="368547"/>
    <n v="368547"/>
    <n v="2252231"/>
    <n v="0"/>
    <n v="0"/>
    <n v="0"/>
    <n v="0"/>
    <n v="0"/>
    <n v="0"/>
    <n v="0"/>
    <n v="0"/>
    <n v="0"/>
    <n v="0"/>
    <m/>
    <n v="0"/>
    <n v="0"/>
    <n v="0"/>
    <s v="Yes"/>
  </r>
  <r>
    <s v="13630730000000"/>
    <x v="12"/>
    <s v="63073"/>
    <s v="0000000"/>
    <s v="N/A"/>
    <s v="N/A"/>
    <s v="Brawley Elementary"/>
    <n v="1"/>
    <n v="53415995"/>
    <n v="2670800"/>
    <n v="2670800"/>
    <n v="4807440"/>
    <n v="4807440"/>
    <n v="4807440"/>
    <n v="4807440"/>
    <n v="4807440"/>
    <n v="29378800"/>
    <n v="0"/>
    <n v="0"/>
    <n v="0"/>
    <n v="0"/>
    <n v="0"/>
    <n v="0"/>
    <n v="0"/>
    <n v="0"/>
    <n v="0"/>
    <n v="0"/>
    <m/>
    <n v="0"/>
    <n v="0"/>
    <n v="0"/>
    <s v="Yes"/>
  </r>
  <r>
    <s v="13630810000000"/>
    <x v="12"/>
    <s v="63081"/>
    <s v="0000000"/>
    <s v="N/A"/>
    <s v="N/A"/>
    <s v="Brawley Union High"/>
    <n v="1"/>
    <n v="24095292"/>
    <n v="1204765"/>
    <n v="1204765"/>
    <n v="2168576"/>
    <n v="2168576"/>
    <n v="2168576"/>
    <n v="2168576"/>
    <n v="2168576"/>
    <n v="13252410"/>
    <n v="0"/>
    <n v="0"/>
    <n v="0"/>
    <n v="0"/>
    <n v="0"/>
    <n v="0"/>
    <n v="0"/>
    <n v="0"/>
    <n v="0"/>
    <n v="0"/>
    <m/>
    <n v="0"/>
    <n v="0"/>
    <n v="0"/>
    <s v="Yes"/>
  </r>
  <r>
    <s v="13630990000000"/>
    <x v="12"/>
    <s v="63099"/>
    <s v="0000000"/>
    <s v="N/A"/>
    <s v="N/A"/>
    <s v="Calexico Unified"/>
    <n v="1"/>
    <n v="120879599"/>
    <n v="6043980"/>
    <n v="6043980"/>
    <n v="10879164"/>
    <n v="10879164"/>
    <n v="10879164"/>
    <n v="10879164"/>
    <n v="10879164"/>
    <n v="66483780"/>
    <n v="0"/>
    <n v="0"/>
    <n v="0"/>
    <n v="0"/>
    <n v="0"/>
    <n v="0"/>
    <n v="0"/>
    <n v="0"/>
    <n v="0"/>
    <n v="0"/>
    <m/>
    <n v="0"/>
    <n v="0"/>
    <n v="0"/>
    <s v="Yes"/>
  </r>
  <r>
    <s v="13631070000000"/>
    <x v="12"/>
    <s v="63107"/>
    <s v="0000000"/>
    <s v="N/A"/>
    <s v="N/A"/>
    <s v="Calipatria Unified"/>
    <n v="1"/>
    <n v="12855351"/>
    <n v="642768"/>
    <n v="642768"/>
    <n v="1156982"/>
    <n v="1156982"/>
    <n v="1156982"/>
    <n v="1156982"/>
    <n v="1156982"/>
    <n v="7070446"/>
    <n v="0"/>
    <n v="0"/>
    <n v="0"/>
    <n v="0"/>
    <n v="0"/>
    <n v="0"/>
    <n v="0"/>
    <n v="0"/>
    <n v="0"/>
    <n v="0"/>
    <m/>
    <n v="0"/>
    <n v="0"/>
    <n v="0"/>
    <s v="Yes"/>
  </r>
  <r>
    <s v="13631150000000"/>
    <x v="12"/>
    <s v="63115"/>
    <s v="0000000"/>
    <s v="N/A"/>
    <s v="N/A"/>
    <s v="Central Union High"/>
    <n v="1"/>
    <n v="52147623"/>
    <n v="2607381"/>
    <n v="2607381"/>
    <n v="4693286"/>
    <n v="4693286"/>
    <n v="4693286"/>
    <n v="4693286"/>
    <n v="4693286"/>
    <n v="28681192"/>
    <n v="0"/>
    <n v="0"/>
    <n v="0"/>
    <n v="0"/>
    <n v="0"/>
    <n v="0"/>
    <n v="0"/>
    <n v="0"/>
    <n v="0"/>
    <n v="0"/>
    <m/>
    <n v="0"/>
    <n v="0"/>
    <n v="0"/>
    <s v="Yes"/>
  </r>
  <r>
    <s v="13631230000000"/>
    <x v="12"/>
    <s v="63123"/>
    <s v="0000000"/>
    <s v="N/A"/>
    <s v="N/A"/>
    <s v="El Centro Elementary"/>
    <n v="1"/>
    <n v="72483895"/>
    <n v="3624195"/>
    <n v="3624195"/>
    <n v="6523551"/>
    <n v="6523551"/>
    <n v="6523551"/>
    <n v="6523551"/>
    <n v="6523551"/>
    <n v="39866145"/>
    <n v="0"/>
    <n v="0"/>
    <n v="0"/>
    <n v="0"/>
    <n v="0"/>
    <n v="0"/>
    <n v="0"/>
    <n v="0"/>
    <n v="0"/>
    <n v="0"/>
    <m/>
    <n v="0"/>
    <n v="0"/>
    <n v="0"/>
    <s v="Yes"/>
  </r>
  <r>
    <s v="13631230118455"/>
    <x v="12"/>
    <s v="63123"/>
    <s v="0118455"/>
    <s v="1030"/>
    <s v="D"/>
    <s v="Ballington Academy for the Arts and Sciences"/>
    <n v="1"/>
    <n v="3476753"/>
    <n v="173838"/>
    <n v="173838"/>
    <n v="312908"/>
    <n v="312908"/>
    <n v="312908"/>
    <n v="312908"/>
    <n v="312908"/>
    <n v="1912216"/>
    <n v="0"/>
    <n v="0"/>
    <n v="0"/>
    <n v="0"/>
    <n v="0"/>
    <n v="0"/>
    <n v="0"/>
    <n v="0"/>
    <n v="0"/>
    <n v="0"/>
    <m/>
    <n v="0"/>
    <n v="0"/>
    <n v="0"/>
    <s v="Yes"/>
  </r>
  <r>
    <s v="13631230122663"/>
    <x v="12"/>
    <s v="63123"/>
    <s v="0122663"/>
    <s v="1249"/>
    <s v="L"/>
    <s v="Imperial Valley Home School Academy"/>
    <n v="1"/>
    <n v="1386548"/>
    <n v="69327"/>
    <n v="69327"/>
    <n v="124789"/>
    <n v="124789"/>
    <n v="124789"/>
    <n v="124789"/>
    <n v="124789"/>
    <n v="762599"/>
    <n v="0"/>
    <n v="0"/>
    <n v="0"/>
    <n v="0"/>
    <n v="0"/>
    <n v="0"/>
    <n v="0"/>
    <n v="0"/>
    <n v="0"/>
    <n v="0"/>
    <m/>
    <n v="0"/>
    <n v="0"/>
    <n v="0"/>
    <s v="Yes"/>
  </r>
  <r>
    <s v="13631310000000"/>
    <x v="12"/>
    <s v="63131"/>
    <s v="0000000"/>
    <s v="N/A"/>
    <s v="N/A"/>
    <s v="Heber Elementary"/>
    <n v="1"/>
    <n v="15539252"/>
    <n v="776963"/>
    <n v="776963"/>
    <n v="1398533"/>
    <n v="1398533"/>
    <n v="1398533"/>
    <n v="1398533"/>
    <n v="1398533"/>
    <n v="8546591"/>
    <n v="0"/>
    <n v="0"/>
    <n v="0"/>
    <n v="0"/>
    <n v="0"/>
    <n v="0"/>
    <n v="0"/>
    <n v="0"/>
    <n v="0"/>
    <n v="0"/>
    <m/>
    <n v="0"/>
    <n v="0"/>
    <n v="0"/>
    <s v="Yes"/>
  </r>
  <r>
    <s v="13631490000000"/>
    <x v="12"/>
    <s v="63149"/>
    <s v="0000000"/>
    <s v="N/A"/>
    <s v="N/A"/>
    <s v="Holtville Unified"/>
    <n v="1"/>
    <n v="19097657"/>
    <n v="954883"/>
    <n v="954883"/>
    <n v="1718789"/>
    <n v="1718789"/>
    <n v="1718789"/>
    <n v="1718789"/>
    <n v="1718789"/>
    <n v="10503711"/>
    <n v="0"/>
    <n v="0"/>
    <n v="0"/>
    <n v="0"/>
    <n v="0"/>
    <n v="0"/>
    <n v="0"/>
    <n v="0"/>
    <n v="0"/>
    <n v="0"/>
    <m/>
    <n v="0"/>
    <n v="0"/>
    <n v="0"/>
    <s v="Yes"/>
  </r>
  <r>
    <s v="13631640000000"/>
    <x v="12"/>
    <s v="63164"/>
    <s v="0000000"/>
    <s v="N/A"/>
    <s v="N/A"/>
    <s v="Imperial Unified"/>
    <n v="1"/>
    <n v="46148832"/>
    <n v="2307442"/>
    <n v="2307442"/>
    <n v="4153395"/>
    <n v="4153395"/>
    <n v="4153395"/>
    <n v="4153395"/>
    <n v="4153395"/>
    <n v="25381859"/>
    <n v="0"/>
    <n v="0"/>
    <n v="0"/>
    <n v="0"/>
    <n v="0"/>
    <n v="0"/>
    <n v="0"/>
    <n v="0"/>
    <n v="0"/>
    <n v="0"/>
    <m/>
    <n v="0"/>
    <n v="0"/>
    <n v="0"/>
    <s v="Yes"/>
  </r>
  <r>
    <s v="13631720000000"/>
    <x v="12"/>
    <s v="63172"/>
    <s v="0000000"/>
    <s v="N/A"/>
    <s v="N/A"/>
    <s v="Magnolia Union Elementary"/>
    <n v="2"/>
    <n v="1027154"/>
    <n v="154073"/>
    <n v="154073"/>
    <n v="154073"/>
    <n v="154073"/>
    <n v="0"/>
    <n v="0"/>
    <n v="61629"/>
    <n v="677921"/>
    <n v="0"/>
    <n v="0"/>
    <n v="0"/>
    <n v="0"/>
    <n v="0"/>
    <n v="0"/>
    <n v="0"/>
    <n v="0"/>
    <n v="0"/>
    <n v="0"/>
    <m/>
    <n v="0"/>
    <n v="0"/>
    <n v="0"/>
    <s v="Yes"/>
  </r>
  <r>
    <s v="13631800000000"/>
    <x v="12"/>
    <s v="63180"/>
    <s v="0000000"/>
    <s v="N/A"/>
    <s v="N/A"/>
    <s v="McCabe Union Elementary"/>
    <n v="1"/>
    <n v="11433786"/>
    <n v="571689"/>
    <n v="571689"/>
    <n v="1029041"/>
    <n v="1029041"/>
    <n v="1029041"/>
    <n v="1029041"/>
    <n v="1029041"/>
    <n v="6288583"/>
    <n v="0"/>
    <n v="0"/>
    <n v="0"/>
    <n v="0"/>
    <n v="0"/>
    <n v="0"/>
    <n v="0"/>
    <n v="0"/>
    <n v="0"/>
    <n v="0"/>
    <m/>
    <n v="0"/>
    <n v="0"/>
    <n v="0"/>
    <s v="Yes"/>
  </r>
  <r>
    <s v="13631980000000"/>
    <x v="12"/>
    <s v="63198"/>
    <s v="0000000"/>
    <s v="N/A"/>
    <s v="N/A"/>
    <s v="Meadows Union Elementary"/>
    <n v="1"/>
    <n v="5377499"/>
    <n v="268875"/>
    <n v="268875"/>
    <n v="483975"/>
    <n v="483975"/>
    <n v="483975"/>
    <n v="483975"/>
    <n v="483975"/>
    <n v="2957625"/>
    <n v="0"/>
    <n v="0"/>
    <n v="0"/>
    <n v="0"/>
    <n v="0"/>
    <n v="0"/>
    <n v="0"/>
    <n v="0"/>
    <n v="0"/>
    <n v="0"/>
    <m/>
    <n v="0"/>
    <n v="0"/>
    <n v="0"/>
    <s v="Yes"/>
  </r>
  <r>
    <s v="13632060000000"/>
    <x v="12"/>
    <s v="63206"/>
    <s v="0000000"/>
    <s v="N/A"/>
    <s v="N/A"/>
    <s v="Mulberry Elementary"/>
    <n v="1"/>
    <n v="708147"/>
    <n v="35407"/>
    <n v="35407"/>
    <n v="63733"/>
    <n v="63733"/>
    <n v="63733"/>
    <n v="63733"/>
    <n v="63733"/>
    <n v="389479"/>
    <n v="0"/>
    <n v="0"/>
    <n v="0"/>
    <n v="0"/>
    <n v="0"/>
    <n v="0"/>
    <n v="0"/>
    <n v="0"/>
    <n v="0"/>
    <n v="0"/>
    <m/>
    <n v="0"/>
    <n v="0"/>
    <n v="0"/>
    <s v="Yes"/>
  </r>
  <r>
    <s v="13632140000000"/>
    <x v="12"/>
    <s v="63214"/>
    <s v="0000000"/>
    <s v="N/A"/>
    <s v="N/A"/>
    <s v="San Pasqual Valley Unified"/>
    <n v="1"/>
    <n v="8170077"/>
    <n v="408504"/>
    <n v="408504"/>
    <n v="735307"/>
    <n v="735307"/>
    <n v="735307"/>
    <n v="735307"/>
    <n v="735307"/>
    <n v="4493543"/>
    <n v="0"/>
    <n v="0"/>
    <n v="0"/>
    <n v="0"/>
    <n v="0"/>
    <n v="0"/>
    <n v="0"/>
    <n v="0"/>
    <n v="0"/>
    <n v="0"/>
    <m/>
    <n v="0"/>
    <n v="0"/>
    <n v="0"/>
    <s v="Yes"/>
  </r>
  <r>
    <s v="13632220000000"/>
    <x v="12"/>
    <s v="63222"/>
    <s v="0000000"/>
    <s v="N/A"/>
    <s v="N/A"/>
    <s v="Seeley Union Elementary"/>
    <n v="1"/>
    <n v="5075131"/>
    <n v="253757"/>
    <n v="253757"/>
    <n v="456762"/>
    <n v="456762"/>
    <n v="456762"/>
    <n v="456762"/>
    <n v="456762"/>
    <n v="2791324"/>
    <n v="0"/>
    <n v="0"/>
    <n v="0"/>
    <n v="0"/>
    <n v="0"/>
    <n v="0"/>
    <n v="0"/>
    <n v="0"/>
    <n v="0"/>
    <n v="0"/>
    <m/>
    <n v="0"/>
    <n v="0"/>
    <n v="0"/>
    <s v="Yes"/>
  </r>
  <r>
    <s v="13632300000000"/>
    <x v="12"/>
    <s v="63230"/>
    <s v="0000000"/>
    <s v="N/A"/>
    <s v="N/A"/>
    <s v="Westmorland Union Elementary"/>
    <n v="1"/>
    <n v="4511620"/>
    <n v="225581"/>
    <n v="225581"/>
    <n v="406046"/>
    <n v="406046"/>
    <n v="406046"/>
    <n v="406046"/>
    <n v="406046"/>
    <n v="2481392"/>
    <n v="0"/>
    <n v="0"/>
    <n v="0"/>
    <n v="0"/>
    <n v="0"/>
    <n v="0"/>
    <n v="0"/>
    <n v="0"/>
    <n v="0"/>
    <n v="0"/>
    <m/>
    <n v="0"/>
    <n v="0"/>
    <n v="0"/>
    <s v="Yes"/>
  </r>
  <r>
    <s v="14101400000000"/>
    <x v="13"/>
    <s v="10140"/>
    <s v="0000000"/>
    <s v="N/A"/>
    <s v="N/A"/>
    <s v="Inyo Co. Office of Education"/>
    <n v="1"/>
    <n v="7186484"/>
    <n v="359324"/>
    <n v="359324"/>
    <n v="646784"/>
    <n v="646784"/>
    <n v="646784"/>
    <n v="646784"/>
    <n v="646784"/>
    <n v="3952568"/>
    <n v="0"/>
    <n v="0"/>
    <n v="0"/>
    <n v="0"/>
    <n v="0"/>
    <n v="0"/>
    <n v="0"/>
    <n v="0"/>
    <n v="0"/>
    <n v="0"/>
    <m/>
    <n v="0"/>
    <n v="0"/>
    <n v="0"/>
    <s v="Yes"/>
  </r>
  <r>
    <s v="14101400117994"/>
    <x v="13"/>
    <s v="10140"/>
    <s v="0117994"/>
    <s v="1012"/>
    <s v="D"/>
    <s v="YouthBuild Charter School of California"/>
    <n v="1"/>
    <n v="9580561"/>
    <n v="479028"/>
    <n v="479028"/>
    <n v="862250"/>
    <n v="862250"/>
    <n v="862250"/>
    <n v="862250"/>
    <n v="862250"/>
    <n v="5269306"/>
    <n v="0"/>
    <n v="0"/>
    <n v="0"/>
    <n v="0"/>
    <n v="0"/>
    <n v="0"/>
    <n v="0"/>
    <n v="0"/>
    <n v="0"/>
    <n v="0"/>
    <m/>
    <n v="0"/>
    <n v="0"/>
    <n v="0"/>
    <s v="Yes"/>
  </r>
  <r>
    <s v="14101400128447"/>
    <x v="13"/>
    <s v="10140"/>
    <s v="0128447"/>
    <s v="1594"/>
    <s v="D"/>
    <s v="The Education Corps"/>
    <n v="1"/>
    <n v="3470415"/>
    <n v="173521"/>
    <n v="173521"/>
    <n v="312337"/>
    <n v="312337"/>
    <n v="312337"/>
    <n v="312337"/>
    <n v="312337"/>
    <n v="1908727"/>
    <n v="0"/>
    <n v="0"/>
    <n v="0"/>
    <n v="0"/>
    <n v="0"/>
    <n v="0"/>
    <n v="0"/>
    <n v="0"/>
    <n v="0"/>
    <n v="0"/>
    <m/>
    <n v="0"/>
    <n v="0"/>
    <n v="0"/>
    <s v="Yes"/>
  </r>
  <r>
    <s v="14101400128454"/>
    <x v="13"/>
    <s v="10140"/>
    <s v="0128454"/>
    <s v="1593"/>
    <s v="D"/>
    <s v="College Bridge Academy"/>
    <n v="1"/>
    <n v="4239619"/>
    <n v="211981"/>
    <n v="211981"/>
    <n v="381566"/>
    <n v="381566"/>
    <n v="381566"/>
    <n v="381566"/>
    <n v="381566"/>
    <n v="2331792"/>
    <n v="0"/>
    <n v="0"/>
    <n v="0"/>
    <n v="0"/>
    <n v="0"/>
    <n v="0"/>
    <n v="0"/>
    <n v="0"/>
    <n v="0"/>
    <n v="0"/>
    <m/>
    <n v="0"/>
    <n v="0"/>
    <n v="0"/>
    <s v="Yes"/>
  </r>
  <r>
    <s v="14632480000000"/>
    <x v="13"/>
    <s v="63248"/>
    <s v="0000000"/>
    <s v="N/A"/>
    <s v="N/A"/>
    <s v="Big Pine Unified"/>
    <n v="2"/>
    <n v="444471"/>
    <n v="66671"/>
    <n v="66671"/>
    <n v="66671"/>
    <n v="66671"/>
    <n v="0"/>
    <n v="0"/>
    <n v="26668"/>
    <n v="293352"/>
    <n v="0"/>
    <n v="0"/>
    <n v="0"/>
    <n v="0"/>
    <n v="0"/>
    <n v="0"/>
    <n v="0"/>
    <n v="0"/>
    <n v="0"/>
    <n v="0"/>
    <m/>
    <n v="0"/>
    <n v="0"/>
    <n v="0"/>
    <s v="Yes"/>
  </r>
  <r>
    <s v="14632710000000"/>
    <x v="13"/>
    <s v="63271"/>
    <s v="0000000"/>
    <s v="N/A"/>
    <s v="N/A"/>
    <s v="Death Valley Unified"/>
    <n v="2"/>
    <n v="314606"/>
    <n v="47191"/>
    <n v="47191"/>
    <n v="47191"/>
    <n v="47191"/>
    <n v="0"/>
    <n v="0"/>
    <n v="18876"/>
    <n v="207640"/>
    <n v="0"/>
    <n v="0"/>
    <n v="0"/>
    <n v="0"/>
    <n v="0"/>
    <n v="0"/>
    <n v="0"/>
    <n v="0"/>
    <n v="0"/>
    <n v="0"/>
    <m/>
    <n v="0"/>
    <n v="0"/>
    <n v="0"/>
    <s v="Yes"/>
  </r>
  <r>
    <s v="14632890000000"/>
    <x v="13"/>
    <s v="63289"/>
    <s v="0000000"/>
    <s v="N/A"/>
    <s v="N/A"/>
    <s v="Lone Pine Unified"/>
    <n v="2"/>
    <n v="683625"/>
    <n v="102544"/>
    <n v="102544"/>
    <n v="102544"/>
    <n v="102544"/>
    <n v="0"/>
    <n v="0"/>
    <n v="41018"/>
    <n v="451194"/>
    <n v="0"/>
    <n v="0"/>
    <n v="0"/>
    <n v="0"/>
    <n v="0"/>
    <n v="0"/>
    <n v="0"/>
    <n v="0"/>
    <n v="0"/>
    <n v="0"/>
    <m/>
    <n v="0"/>
    <n v="0"/>
    <n v="0"/>
    <s v="Yes"/>
  </r>
  <r>
    <s v="14632970000000"/>
    <x v="13"/>
    <s v="63297"/>
    <s v="0000000"/>
    <s v="N/A"/>
    <s v="N/A"/>
    <s v="Owens Valley Unified"/>
    <n v="1"/>
    <n v="183274"/>
    <n v="9164"/>
    <n v="9164"/>
    <n v="16495"/>
    <n v="16495"/>
    <n v="16495"/>
    <n v="16495"/>
    <n v="16495"/>
    <n v="100803"/>
    <n v="0"/>
    <n v="0"/>
    <n v="0"/>
    <n v="0"/>
    <n v="0"/>
    <n v="0"/>
    <n v="0"/>
    <n v="0"/>
    <n v="0"/>
    <n v="0"/>
    <m/>
    <n v="0"/>
    <n v="0"/>
    <n v="0"/>
    <s v="Yes"/>
  </r>
  <r>
    <s v="14633050000000"/>
    <x v="13"/>
    <s v="63305"/>
    <s v="0000000"/>
    <s v="N/A"/>
    <s v="N/A"/>
    <s v="Round Valley Joint Elementary"/>
    <n v="2"/>
    <n v="242313"/>
    <n v="36347"/>
    <n v="36347"/>
    <n v="36347"/>
    <n v="36347"/>
    <n v="0"/>
    <n v="0"/>
    <n v="14539"/>
    <n v="159927"/>
    <n v="0"/>
    <n v="0"/>
    <n v="0"/>
    <n v="0"/>
    <n v="0"/>
    <n v="0"/>
    <n v="0"/>
    <n v="0"/>
    <n v="0"/>
    <n v="0"/>
    <m/>
    <n v="0"/>
    <n v="0"/>
    <n v="0"/>
    <s v="Yes"/>
  </r>
  <r>
    <s v="14766870000000"/>
    <x v="13"/>
    <s v="76687"/>
    <s v="0000000"/>
    <s v="N/A"/>
    <s v="N/A"/>
    <s v="Bishop Unified"/>
    <n v="2"/>
    <n v="10690884"/>
    <n v="1603633"/>
    <n v="1603633"/>
    <n v="1603633"/>
    <n v="1603633"/>
    <n v="0"/>
    <n v="0"/>
    <n v="641453"/>
    <n v="7055985"/>
    <n v="0"/>
    <n v="0"/>
    <n v="0"/>
    <n v="0"/>
    <n v="0"/>
    <n v="0"/>
    <n v="0"/>
    <n v="0"/>
    <n v="0"/>
    <n v="0"/>
    <m/>
    <n v="0"/>
    <n v="0"/>
    <n v="0"/>
    <s v="Yes"/>
  </r>
  <r>
    <s v="15101570000000"/>
    <x v="14"/>
    <s v="10157"/>
    <s v="0000000"/>
    <s v="N/A"/>
    <s v="N/A"/>
    <s v="Kern Co. Office of Education"/>
    <n v="1"/>
    <n v="130644948"/>
    <n v="6532247"/>
    <n v="6532247"/>
    <n v="11758045"/>
    <n v="11758045"/>
    <n v="11758045"/>
    <n v="11758045"/>
    <n v="11758045"/>
    <n v="71854719"/>
    <n v="0"/>
    <n v="0"/>
    <n v="0"/>
    <n v="0"/>
    <n v="0"/>
    <n v="0"/>
    <n v="0"/>
    <n v="0"/>
    <n v="0"/>
    <n v="0"/>
    <m/>
    <n v="0"/>
    <n v="0"/>
    <n v="0"/>
    <s v="Yes"/>
  </r>
  <r>
    <s v="15101570119669"/>
    <x v="14"/>
    <s v="10157"/>
    <s v="0119669"/>
    <s v="1078"/>
    <s v="D"/>
    <s v="Wonderful College Prep Academy"/>
    <n v="1"/>
    <n v="24825841"/>
    <n v="1241292"/>
    <n v="1241292"/>
    <n v="2234326"/>
    <n v="2234326"/>
    <n v="2234326"/>
    <n v="2234326"/>
    <n v="2234326"/>
    <n v="13654214"/>
    <n v="0"/>
    <n v="0"/>
    <n v="0"/>
    <n v="0"/>
    <n v="0"/>
    <n v="0"/>
    <n v="0"/>
    <n v="0"/>
    <n v="0"/>
    <n v="0"/>
    <m/>
    <n v="0"/>
    <n v="0"/>
    <n v="0"/>
    <s v="Yes"/>
  </r>
  <r>
    <s v="15101570124040"/>
    <x v="14"/>
    <s v="10157"/>
    <s v="0124040"/>
    <s v="1292"/>
    <s v="D"/>
    <s v="Grow Academy Arvin"/>
    <n v="1"/>
    <n v="10856504"/>
    <n v="542825"/>
    <n v="542825"/>
    <n v="977085"/>
    <n v="977085"/>
    <n v="977085"/>
    <n v="977085"/>
    <n v="977085"/>
    <n v="5971075"/>
    <n v="0"/>
    <n v="0"/>
    <n v="0"/>
    <n v="0"/>
    <n v="-74966.28"/>
    <n v="0"/>
    <n v="0"/>
    <n v="0"/>
    <n v="0"/>
    <n v="0"/>
    <m/>
    <n v="-74966.28"/>
    <n v="74966.28"/>
    <n v="0"/>
    <s v="Yes"/>
  </r>
  <r>
    <s v="15101570135467"/>
    <x v="14"/>
    <s v="10157"/>
    <s v="0135467"/>
    <s v="1851"/>
    <s v="D"/>
    <s v="Wonderful College Prep Academy - Lost Hills"/>
    <n v="1"/>
    <n v="6654637"/>
    <n v="332732"/>
    <n v="332732"/>
    <n v="598917"/>
    <n v="598917"/>
    <n v="598917"/>
    <n v="598917"/>
    <n v="598917"/>
    <n v="3660049"/>
    <n v="0"/>
    <n v="0"/>
    <n v="0"/>
    <n v="0"/>
    <n v="0"/>
    <n v="0"/>
    <n v="0"/>
    <n v="0"/>
    <n v="0"/>
    <n v="0"/>
    <m/>
    <n v="0"/>
    <n v="0"/>
    <n v="0"/>
    <s v="Yes"/>
  </r>
  <r>
    <s v="15101570142505"/>
    <x v="14"/>
    <s v="10157"/>
    <s v="0142505"/>
    <s v="2142"/>
    <s v="D"/>
    <s v="Central Academy of Arts and Technology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n v="0"/>
    <n v="0"/>
    <n v="0"/>
    <s v="Yes"/>
  </r>
  <r>
    <s v="15101570156364"/>
    <x v="14"/>
    <s v="10157"/>
    <s v="0156364"/>
    <s v="2149"/>
    <s v="D"/>
    <s v="Grow Public Schools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n v="0"/>
    <n v="0"/>
    <n v="0"/>
    <s v="Yes"/>
  </r>
  <r>
    <s v="15101571530492"/>
    <x v="14"/>
    <s v="10157"/>
    <s v="1530492"/>
    <s v="0332"/>
    <s v="L"/>
    <s v="Valley Oaks Charter"/>
    <n v="1"/>
    <n v="8391359"/>
    <n v="419568"/>
    <n v="419568"/>
    <n v="755222"/>
    <n v="755222"/>
    <n v="755222"/>
    <n v="755222"/>
    <n v="755222"/>
    <n v="4615246"/>
    <n v="0"/>
    <n v="0"/>
    <n v="0"/>
    <n v="0"/>
    <n v="0"/>
    <n v="0"/>
    <n v="0"/>
    <n v="0"/>
    <n v="0"/>
    <n v="0"/>
    <m/>
    <n v="0"/>
    <n v="0"/>
    <n v="0"/>
    <s v="Yes"/>
  </r>
  <r>
    <s v="15101571530500"/>
    <x v="14"/>
    <s v="10157"/>
    <s v="1530500"/>
    <s v="2050"/>
    <s v="D"/>
    <s v="Ridgecrest Elementary Academy for Language, Music, and Science"/>
    <n v="1"/>
    <n v="2354409"/>
    <n v="117720"/>
    <n v="117720"/>
    <n v="211897"/>
    <n v="211897"/>
    <n v="211897"/>
    <n v="211897"/>
    <n v="211897"/>
    <n v="1294925"/>
    <n v="0"/>
    <n v="0"/>
    <n v="0"/>
    <n v="0"/>
    <n v="0"/>
    <n v="0"/>
    <n v="0"/>
    <n v="0"/>
    <n v="0"/>
    <n v="0"/>
    <m/>
    <n v="0"/>
    <n v="0"/>
    <n v="0"/>
    <s v="Yes"/>
  </r>
  <r>
    <s v="15633130000000"/>
    <x v="14"/>
    <s v="63313"/>
    <s v="0000000"/>
    <s v="N/A"/>
    <s v="N/A"/>
    <s v="Arvin Union"/>
    <n v="1"/>
    <n v="43081954"/>
    <n v="2154098"/>
    <n v="2154098"/>
    <n v="3877376"/>
    <n v="3877376"/>
    <n v="3877376"/>
    <n v="3877376"/>
    <n v="3877376"/>
    <n v="23695076"/>
    <n v="0"/>
    <n v="0"/>
    <n v="0"/>
    <n v="0"/>
    <n v="0"/>
    <n v="0"/>
    <n v="0"/>
    <n v="0"/>
    <n v="0"/>
    <n v="0"/>
    <m/>
    <n v="0"/>
    <n v="0"/>
    <n v="0"/>
    <s v="Yes"/>
  </r>
  <r>
    <s v="15633210000000"/>
    <x v="14"/>
    <s v="63321"/>
    <s v="0000000"/>
    <s v="N/A"/>
    <s v="N/A"/>
    <s v="Bakersfield City"/>
    <n v="1"/>
    <n v="449863919"/>
    <n v="22493196"/>
    <n v="22493196"/>
    <n v="40487753"/>
    <n v="40487753"/>
    <n v="40487753"/>
    <n v="40487753"/>
    <n v="40487753"/>
    <n v="247425157"/>
    <n v="0"/>
    <n v="0"/>
    <n v="0"/>
    <n v="0"/>
    <n v="0"/>
    <n v="0"/>
    <n v="0"/>
    <n v="0"/>
    <n v="0"/>
    <n v="0"/>
    <m/>
    <n v="0"/>
    <n v="0"/>
    <n v="0"/>
    <s v="Yes"/>
  </r>
  <r>
    <s v="15633390000000"/>
    <x v="14"/>
    <s v="63339"/>
    <s v="0000000"/>
    <s v="N/A"/>
    <s v="N/A"/>
    <s v="Beardsley Elementary"/>
    <n v="2"/>
    <n v="23445802"/>
    <n v="3516870"/>
    <n v="3516870"/>
    <n v="3516870"/>
    <n v="3516870"/>
    <n v="0"/>
    <n v="0"/>
    <n v="1406748"/>
    <n v="15474228"/>
    <n v="0"/>
    <n v="0"/>
    <n v="0"/>
    <n v="0"/>
    <n v="0"/>
    <n v="0"/>
    <n v="0"/>
    <n v="0"/>
    <n v="0"/>
    <n v="0"/>
    <m/>
    <n v="0"/>
    <n v="0"/>
    <n v="0"/>
    <s v="Yes"/>
  </r>
  <r>
    <s v="15633540000000"/>
    <x v="14"/>
    <s v="63354"/>
    <s v="0000000"/>
    <s v="N/A"/>
    <s v="N/A"/>
    <s v="Blake Elementary"/>
    <n v="1"/>
    <n v="224575"/>
    <n v="11229"/>
    <n v="11229"/>
    <n v="20212"/>
    <n v="20212"/>
    <n v="20212"/>
    <n v="20212"/>
    <n v="20212"/>
    <n v="123518"/>
    <n v="0"/>
    <n v="0"/>
    <n v="0"/>
    <n v="0"/>
    <n v="0"/>
    <n v="0"/>
    <n v="0"/>
    <n v="0"/>
    <n v="0"/>
    <n v="0"/>
    <m/>
    <n v="0"/>
    <n v="0"/>
    <n v="0"/>
    <s v="Yes"/>
  </r>
  <r>
    <s v="15633620000000"/>
    <x v="14"/>
    <s v="63362"/>
    <s v="0000000"/>
    <s v="N/A"/>
    <s v="N/A"/>
    <s v="Panama-Buena Vista Union"/>
    <n v="1"/>
    <n v="255796619"/>
    <n v="12789831"/>
    <n v="12789831"/>
    <n v="23021696"/>
    <n v="23021696"/>
    <n v="23021696"/>
    <n v="23021696"/>
    <n v="23021696"/>
    <n v="140688142"/>
    <n v="0"/>
    <n v="0"/>
    <n v="0"/>
    <n v="0"/>
    <n v="0"/>
    <n v="0"/>
    <n v="0"/>
    <n v="0"/>
    <n v="0"/>
    <n v="0"/>
    <m/>
    <n v="0"/>
    <n v="0"/>
    <n v="0"/>
    <s v="Yes"/>
  </r>
  <r>
    <s v="15633700000000"/>
    <x v="14"/>
    <s v="63370"/>
    <s v="0000000"/>
    <s v="N/A"/>
    <s v="N/A"/>
    <s v="Buttonwillow Union Elementary"/>
    <n v="2"/>
    <n v="3851858"/>
    <n v="577779"/>
    <n v="577779"/>
    <n v="577779"/>
    <n v="577779"/>
    <n v="0"/>
    <n v="0"/>
    <n v="231111"/>
    <n v="2542227"/>
    <n v="0"/>
    <n v="0"/>
    <n v="0"/>
    <n v="0"/>
    <n v="0"/>
    <n v="0"/>
    <n v="0"/>
    <n v="0"/>
    <n v="0"/>
    <n v="0"/>
    <m/>
    <n v="0"/>
    <n v="0"/>
    <n v="0"/>
    <s v="Yes"/>
  </r>
  <r>
    <s v="15633880000000"/>
    <x v="14"/>
    <s v="63388"/>
    <s v="0000000"/>
    <s v="N/A"/>
    <s v="N/A"/>
    <s v="Caliente Union Elementary"/>
    <n v="1"/>
    <n v="686959"/>
    <n v="34348"/>
    <n v="34348"/>
    <n v="61826"/>
    <n v="61826"/>
    <n v="61826"/>
    <n v="61826"/>
    <n v="61826"/>
    <n v="377826"/>
    <n v="0"/>
    <n v="0"/>
    <n v="0"/>
    <n v="0"/>
    <n v="0"/>
    <n v="0"/>
    <n v="0"/>
    <n v="0"/>
    <n v="0"/>
    <n v="0"/>
    <m/>
    <n v="0"/>
    <n v="0"/>
    <n v="0"/>
    <s v="Yes"/>
  </r>
  <r>
    <s v="15634040000000"/>
    <x v="14"/>
    <s v="63404"/>
    <s v="0000000"/>
    <s v="N/A"/>
    <s v="N/A"/>
    <s v="Delano Union Elementary"/>
    <n v="1"/>
    <n v="66777637"/>
    <n v="3338882"/>
    <n v="3338882"/>
    <n v="6009987"/>
    <n v="6009987"/>
    <n v="6009987"/>
    <n v="6009987"/>
    <n v="6009987"/>
    <n v="36727699"/>
    <n v="0"/>
    <n v="0"/>
    <n v="0"/>
    <n v="0"/>
    <n v="0"/>
    <n v="0"/>
    <n v="0"/>
    <n v="0"/>
    <n v="0"/>
    <n v="0"/>
    <m/>
    <n v="0"/>
    <n v="0"/>
    <n v="0"/>
    <s v="Yes"/>
  </r>
  <r>
    <s v="15634040120139"/>
    <x v="14"/>
    <s v="63404"/>
    <s v="0120139"/>
    <s v="1109"/>
    <s v="L"/>
    <s v="Nueva Vista Language Academy"/>
    <n v="1"/>
    <n v="10333296"/>
    <n v="516665"/>
    <n v="516665"/>
    <n v="929997"/>
    <n v="929997"/>
    <n v="929997"/>
    <n v="929997"/>
    <n v="929997"/>
    <n v="5683315"/>
    <n v="0"/>
    <n v="0"/>
    <n v="0"/>
    <n v="0"/>
    <n v="0"/>
    <n v="0"/>
    <n v="0"/>
    <n v="0"/>
    <n v="0"/>
    <n v="0"/>
    <m/>
    <n v="0"/>
    <n v="0"/>
    <n v="0"/>
    <s v="Yes"/>
  </r>
  <r>
    <s v="15634046009351"/>
    <x v="14"/>
    <s v="63404"/>
    <s v="6009351"/>
    <s v="1184"/>
    <s v="L"/>
    <s v="Cecil Avenue Math and Science Academy"/>
    <n v="1"/>
    <n v="7379349"/>
    <n v="368967"/>
    <n v="368967"/>
    <n v="664141"/>
    <n v="664141"/>
    <n v="664141"/>
    <n v="664141"/>
    <n v="664141"/>
    <n v="4058639"/>
    <n v="0"/>
    <n v="0"/>
    <n v="0"/>
    <n v="0"/>
    <n v="0"/>
    <n v="0"/>
    <n v="0"/>
    <n v="0"/>
    <n v="0"/>
    <n v="0"/>
    <m/>
    <n v="0"/>
    <n v="0"/>
    <n v="0"/>
    <s v="Yes"/>
  </r>
  <r>
    <s v="15634046009369"/>
    <x v="14"/>
    <s v="63404"/>
    <s v="6009369"/>
    <s v="1352"/>
    <s v="L"/>
    <s v="Del Vista Math and Science Academy"/>
    <n v="1"/>
    <n v="7578906"/>
    <n v="378945"/>
    <n v="378945"/>
    <n v="682102"/>
    <n v="682102"/>
    <n v="682102"/>
    <n v="682102"/>
    <n v="682102"/>
    <n v="4168400"/>
    <n v="0"/>
    <n v="0"/>
    <n v="0"/>
    <n v="0"/>
    <n v="0"/>
    <n v="0"/>
    <n v="0"/>
    <n v="0"/>
    <n v="0"/>
    <n v="0"/>
    <m/>
    <n v="0"/>
    <n v="0"/>
    <n v="0"/>
    <s v="Yes"/>
  </r>
  <r>
    <s v="15634120000000"/>
    <x v="14"/>
    <s v="63412"/>
    <s v="0000000"/>
    <s v="N/A"/>
    <s v="N/A"/>
    <s v="Delano Joint Union High"/>
    <n v="1"/>
    <n v="55583496"/>
    <n v="2779175"/>
    <n v="2779175"/>
    <n v="5002515"/>
    <n v="5002515"/>
    <n v="5002515"/>
    <n v="5002515"/>
    <n v="5002515"/>
    <n v="30570925"/>
    <n v="0"/>
    <n v="0"/>
    <n v="0"/>
    <n v="0"/>
    <n v="0"/>
    <n v="0"/>
    <n v="0"/>
    <n v="0"/>
    <n v="0"/>
    <n v="0"/>
    <m/>
    <n v="0"/>
    <n v="0"/>
    <n v="0"/>
    <s v="Yes"/>
  </r>
  <r>
    <s v="15634200000000"/>
    <x v="14"/>
    <s v="63420"/>
    <s v="0000000"/>
    <s v="N/A"/>
    <s v="N/A"/>
    <s v="Di Giorgio Elementary"/>
    <n v="2"/>
    <n v="3152656"/>
    <n v="472898"/>
    <n v="472898"/>
    <n v="472898"/>
    <n v="472898"/>
    <n v="0"/>
    <n v="0"/>
    <n v="189159"/>
    <n v="2080751"/>
    <n v="0"/>
    <n v="0"/>
    <n v="0"/>
    <n v="0"/>
    <n v="0"/>
    <n v="0"/>
    <n v="0"/>
    <n v="0"/>
    <n v="0"/>
    <n v="0"/>
    <m/>
    <n v="0"/>
    <n v="0"/>
    <n v="0"/>
    <s v="Yes"/>
  </r>
  <r>
    <s v="15634380000000"/>
    <x v="14"/>
    <s v="63438"/>
    <s v="0000000"/>
    <s v="N/A"/>
    <s v="N/A"/>
    <s v="Edison Elementary"/>
    <n v="2"/>
    <n v="15101402"/>
    <n v="2265210"/>
    <n v="2265210"/>
    <n v="2265210"/>
    <n v="2265210"/>
    <n v="0"/>
    <n v="0"/>
    <n v="906084"/>
    <n v="9966924"/>
    <n v="0"/>
    <n v="0"/>
    <n v="0"/>
    <n v="0"/>
    <n v="0"/>
    <n v="0"/>
    <n v="0"/>
    <n v="0"/>
    <n v="0"/>
    <n v="0"/>
    <m/>
    <n v="0"/>
    <n v="0"/>
    <n v="0"/>
    <s v="Yes"/>
  </r>
  <r>
    <s v="15634460000000"/>
    <x v="14"/>
    <s v="63446"/>
    <s v="0000000"/>
    <s v="N/A"/>
    <s v="N/A"/>
    <s v="Elk Hills Elementary"/>
    <n v="1"/>
    <n v="1802065"/>
    <n v="90103"/>
    <n v="90103"/>
    <n v="162186"/>
    <n v="162186"/>
    <n v="162186"/>
    <n v="162186"/>
    <n v="162186"/>
    <n v="991136"/>
    <n v="0"/>
    <n v="0"/>
    <n v="0"/>
    <n v="0"/>
    <n v="0"/>
    <n v="0"/>
    <n v="0"/>
    <n v="0"/>
    <n v="0"/>
    <n v="0"/>
    <m/>
    <n v="0"/>
    <n v="0"/>
    <n v="0"/>
    <s v="Yes"/>
  </r>
  <r>
    <s v="15634610000000"/>
    <x v="14"/>
    <s v="63461"/>
    <s v="0000000"/>
    <s v="N/A"/>
    <s v="N/A"/>
    <s v="Fairfax Elementary"/>
    <n v="1"/>
    <n v="39696187"/>
    <n v="1984809"/>
    <n v="1984809"/>
    <n v="3572657"/>
    <n v="3572657"/>
    <n v="3572657"/>
    <n v="3572657"/>
    <n v="3572657"/>
    <n v="21832903"/>
    <n v="0"/>
    <n v="0"/>
    <n v="0"/>
    <n v="0"/>
    <n v="0"/>
    <n v="0"/>
    <n v="0"/>
    <n v="0"/>
    <n v="0"/>
    <n v="0"/>
    <m/>
    <n v="0"/>
    <n v="0"/>
    <n v="0"/>
    <s v="Yes"/>
  </r>
  <r>
    <s v="15634790000000"/>
    <x v="14"/>
    <s v="63479"/>
    <s v="0000000"/>
    <s v="N/A"/>
    <s v="N/A"/>
    <s v="Fruitvale Elementary"/>
    <n v="2"/>
    <n v="29966405"/>
    <n v="4494961"/>
    <n v="4494961"/>
    <n v="4494961"/>
    <n v="4494961"/>
    <n v="0"/>
    <n v="0"/>
    <n v="1797984"/>
    <n v="19777828"/>
    <n v="0"/>
    <n v="0"/>
    <n v="0"/>
    <n v="0"/>
    <n v="0"/>
    <n v="0"/>
    <n v="0"/>
    <n v="0"/>
    <n v="0"/>
    <n v="0"/>
    <m/>
    <n v="0"/>
    <n v="0"/>
    <n v="0"/>
    <s v="Yes"/>
  </r>
  <r>
    <s v="15634870000000"/>
    <x v="14"/>
    <s v="63487"/>
    <s v="0000000"/>
    <s v="N/A"/>
    <s v="N/A"/>
    <s v="General Shafter Elementary"/>
    <n v="2"/>
    <n v="400342"/>
    <n v="60051"/>
    <n v="60051"/>
    <n v="60051"/>
    <n v="60051"/>
    <n v="0"/>
    <n v="0"/>
    <n v="24021"/>
    <n v="264225"/>
    <n v="0"/>
    <n v="0"/>
    <n v="0"/>
    <n v="0"/>
    <n v="0"/>
    <n v="0"/>
    <n v="0"/>
    <n v="0"/>
    <n v="0"/>
    <n v="0"/>
    <m/>
    <n v="0"/>
    <n v="0"/>
    <n v="0"/>
    <s v="Yes"/>
  </r>
  <r>
    <s v="15635030000000"/>
    <x v="14"/>
    <s v="63503"/>
    <s v="0000000"/>
    <s v="N/A"/>
    <s v="N/A"/>
    <s v="Greenfield Union"/>
    <n v="1"/>
    <n v="136523707"/>
    <n v="6826185"/>
    <n v="6826185"/>
    <n v="12287134"/>
    <n v="12287134"/>
    <n v="12287134"/>
    <n v="12287134"/>
    <n v="12287134"/>
    <n v="75088040"/>
    <n v="0"/>
    <n v="0"/>
    <n v="0"/>
    <n v="0"/>
    <n v="0"/>
    <n v="0"/>
    <n v="0"/>
    <n v="0"/>
    <n v="0"/>
    <n v="0"/>
    <m/>
    <n v="0"/>
    <n v="0"/>
    <n v="0"/>
    <s v="Yes"/>
  </r>
  <r>
    <s v="15635290000000"/>
    <x v="14"/>
    <s v="63529"/>
    <s v="0000000"/>
    <s v="N/A"/>
    <s v="N/A"/>
    <s v="Kern High"/>
    <n v="1"/>
    <n v="457219463"/>
    <n v="22860973"/>
    <n v="22860973"/>
    <n v="41149752"/>
    <n v="41149752"/>
    <n v="41149752"/>
    <n v="41149752"/>
    <n v="41149752"/>
    <n v="251470706"/>
    <n v="0"/>
    <n v="0"/>
    <n v="0"/>
    <n v="0"/>
    <n v="0"/>
    <n v="0"/>
    <n v="0"/>
    <n v="0"/>
    <n v="0"/>
    <n v="0"/>
    <m/>
    <n v="0"/>
    <n v="0"/>
    <n v="0"/>
    <s v="Yes"/>
  </r>
  <r>
    <s v="15635291530435"/>
    <x v="14"/>
    <s v="63529"/>
    <s v="1530435"/>
    <s v="0071"/>
    <s v="L"/>
    <s v="Kern Workforce 2000 Academy"/>
    <n v="1"/>
    <n v="5418036"/>
    <n v="270902"/>
    <n v="270902"/>
    <n v="487623"/>
    <n v="487623"/>
    <n v="487623"/>
    <n v="487623"/>
    <n v="487623"/>
    <n v="2979919"/>
    <n v="0"/>
    <n v="0"/>
    <n v="0"/>
    <n v="0"/>
    <n v="0"/>
    <n v="0"/>
    <n v="0"/>
    <n v="0"/>
    <n v="0"/>
    <n v="0"/>
    <m/>
    <n v="0"/>
    <n v="0"/>
    <n v="0"/>
    <s v="Yes"/>
  </r>
  <r>
    <s v="15635450000000"/>
    <x v="14"/>
    <s v="63545"/>
    <s v="0000000"/>
    <s v="N/A"/>
    <s v="N/A"/>
    <s v="Kernville Union Elementary"/>
    <n v="1"/>
    <n v="8982575"/>
    <n v="449129"/>
    <n v="449129"/>
    <n v="808432"/>
    <n v="808432"/>
    <n v="808432"/>
    <n v="808432"/>
    <n v="808432"/>
    <n v="4940418"/>
    <n v="0"/>
    <n v="0"/>
    <n v="0"/>
    <n v="0"/>
    <n v="0"/>
    <n v="0"/>
    <n v="0"/>
    <n v="0"/>
    <n v="0"/>
    <n v="0"/>
    <m/>
    <n v="0"/>
    <n v="0"/>
    <n v="0"/>
    <s v="Yes"/>
  </r>
  <r>
    <s v="15635520000000"/>
    <x v="14"/>
    <s v="63552"/>
    <s v="0000000"/>
    <s v="N/A"/>
    <s v="N/A"/>
    <s v="Lakeside Union"/>
    <n v="1"/>
    <n v="15277994"/>
    <n v="763900"/>
    <n v="763900"/>
    <n v="1375019"/>
    <n v="1375019"/>
    <n v="1375019"/>
    <n v="1375019"/>
    <n v="1375019"/>
    <n v="8402895"/>
    <n v="0"/>
    <n v="0"/>
    <n v="0"/>
    <n v="0"/>
    <n v="0"/>
    <n v="0"/>
    <n v="0"/>
    <n v="0"/>
    <n v="0"/>
    <n v="0"/>
    <m/>
    <n v="0"/>
    <n v="0"/>
    <n v="0"/>
    <s v="Yes"/>
  </r>
  <r>
    <s v="15635600000000"/>
    <x v="14"/>
    <s v="63560"/>
    <s v="0000000"/>
    <s v="N/A"/>
    <s v="N/A"/>
    <s v="Lamont Elementary"/>
    <n v="1"/>
    <n v="40331144"/>
    <n v="2016557"/>
    <n v="2016557"/>
    <n v="3629803"/>
    <n v="3629803"/>
    <n v="3629803"/>
    <n v="3629803"/>
    <n v="3629803"/>
    <n v="22182129"/>
    <n v="0"/>
    <n v="0"/>
    <n v="0"/>
    <n v="0"/>
    <n v="0"/>
    <n v="0"/>
    <n v="0"/>
    <n v="0"/>
    <n v="0"/>
    <n v="0"/>
    <m/>
    <n v="0"/>
    <n v="0"/>
    <n v="0"/>
    <s v="Yes"/>
  </r>
  <r>
    <s v="15635780000000"/>
    <x v="14"/>
    <s v="63578"/>
    <s v="0000000"/>
    <s v="N/A"/>
    <s v="N/A"/>
    <s v="Richland Union Elementary"/>
    <n v="1"/>
    <n v="35018246"/>
    <n v="1750912"/>
    <n v="1750912"/>
    <n v="3151642"/>
    <n v="3151642"/>
    <n v="3151642"/>
    <n v="3151642"/>
    <n v="3151642"/>
    <n v="19260034"/>
    <n v="0"/>
    <n v="0"/>
    <n v="0"/>
    <n v="0"/>
    <n v="0"/>
    <n v="0"/>
    <n v="0"/>
    <n v="0"/>
    <n v="0"/>
    <n v="0"/>
    <m/>
    <n v="0"/>
    <n v="0"/>
    <n v="0"/>
    <s v="Yes"/>
  </r>
  <r>
    <s v="15635780135186"/>
    <x v="14"/>
    <s v="63578"/>
    <s v="0135186"/>
    <s v="1847"/>
    <s v="D"/>
    <s v="Grow Academy Shafter"/>
    <n v="1"/>
    <n v="11096256"/>
    <n v="554813"/>
    <n v="554813"/>
    <n v="998663"/>
    <n v="998663"/>
    <n v="998663"/>
    <n v="998663"/>
    <n v="998663"/>
    <n v="6102941"/>
    <n v="0"/>
    <n v="0"/>
    <n v="0"/>
    <n v="0"/>
    <n v="-56553.51"/>
    <n v="0"/>
    <n v="0"/>
    <n v="0"/>
    <n v="0"/>
    <n v="0"/>
    <m/>
    <n v="-56553.51"/>
    <n v="56553.51"/>
    <n v="0"/>
    <s v="Yes"/>
  </r>
  <r>
    <s v="15635860000000"/>
    <x v="14"/>
    <s v="63586"/>
    <s v="0000000"/>
    <s v="N/A"/>
    <s v="N/A"/>
    <s v="Linns Valley-Poso Flat Union"/>
    <n v="2"/>
    <n v="140902"/>
    <n v="21135"/>
    <n v="21135"/>
    <n v="21135"/>
    <n v="21135"/>
    <n v="0"/>
    <n v="0"/>
    <n v="8454"/>
    <n v="92994"/>
    <n v="0"/>
    <n v="0"/>
    <n v="0"/>
    <n v="0"/>
    <n v="0"/>
    <n v="0"/>
    <n v="0"/>
    <n v="0"/>
    <n v="0"/>
    <n v="0"/>
    <m/>
    <n v="0"/>
    <n v="0"/>
    <n v="0"/>
    <s v="Yes"/>
  </r>
  <r>
    <s v="15635940000000"/>
    <x v="14"/>
    <s v="63594"/>
    <s v="0000000"/>
    <s v="N/A"/>
    <s v="N/A"/>
    <s v="Lost Hills Union Elementary"/>
    <n v="2"/>
    <n v="3253665"/>
    <n v="488050"/>
    <n v="488050"/>
    <n v="488050"/>
    <n v="488050"/>
    <n v="0"/>
    <n v="0"/>
    <n v="195220"/>
    <n v="2147420"/>
    <n v="0"/>
    <n v="0"/>
    <n v="0"/>
    <n v="0"/>
    <n v="0"/>
    <n v="0"/>
    <n v="0"/>
    <n v="0"/>
    <n v="0"/>
    <n v="0"/>
    <m/>
    <n v="0"/>
    <n v="0"/>
    <n v="0"/>
    <s v="Yes"/>
  </r>
  <r>
    <s v="15636100000000"/>
    <x v="14"/>
    <s v="63610"/>
    <s v="0000000"/>
    <s v="N/A"/>
    <s v="N/A"/>
    <s v="Maple Elementary"/>
    <n v="2"/>
    <n v="2557873"/>
    <n v="383681"/>
    <n v="383681"/>
    <n v="383681"/>
    <n v="383681"/>
    <n v="0"/>
    <n v="0"/>
    <n v="153472"/>
    <n v="1688196"/>
    <n v="0"/>
    <n v="0"/>
    <n v="0"/>
    <n v="0"/>
    <n v="0"/>
    <n v="0"/>
    <n v="0"/>
    <n v="0"/>
    <n v="0"/>
    <n v="0"/>
    <m/>
    <n v="0"/>
    <n v="0"/>
    <n v="0"/>
    <s v="Yes"/>
  </r>
  <r>
    <s v="15636280000000"/>
    <x v="14"/>
    <s v="63628"/>
    <s v="0000000"/>
    <s v="N/A"/>
    <s v="N/A"/>
    <s v="Maricopa Unified"/>
    <n v="2"/>
    <n v="5314093"/>
    <n v="797114"/>
    <n v="797114"/>
    <n v="797114"/>
    <n v="797114"/>
    <n v="0"/>
    <n v="0"/>
    <n v="318846"/>
    <n v="3507302"/>
    <n v="0"/>
    <n v="0"/>
    <n v="0"/>
    <n v="0"/>
    <n v="0"/>
    <n v="0"/>
    <n v="0"/>
    <n v="0"/>
    <n v="0"/>
    <n v="0"/>
    <m/>
    <n v="0"/>
    <n v="0"/>
    <n v="0"/>
    <s v="Yes"/>
  </r>
  <r>
    <s v="15636280127209"/>
    <x v="14"/>
    <s v="63628"/>
    <s v="0127209"/>
    <s v="1491"/>
    <s v="D"/>
    <s v="Insight School of California"/>
    <n v="1"/>
    <n v="5328708"/>
    <n v="266435"/>
    <n v="266435"/>
    <n v="479584"/>
    <n v="479584"/>
    <n v="479584"/>
    <n v="479584"/>
    <n v="479584"/>
    <n v="2930790"/>
    <n v="0"/>
    <n v="0"/>
    <n v="0"/>
    <n v="0"/>
    <n v="0"/>
    <n v="0"/>
    <n v="0"/>
    <n v="0"/>
    <n v="0"/>
    <n v="0"/>
    <m/>
    <n v="0"/>
    <n v="0"/>
    <n v="0"/>
    <s v="Yes"/>
  </r>
  <r>
    <s v="15636280128504"/>
    <x v="14"/>
    <s v="63628"/>
    <s v="0128504"/>
    <s v="1575"/>
    <s v="D"/>
    <s v="Peak to Peak Mountain Charter"/>
    <n v="1"/>
    <n v="612281"/>
    <n v="30614"/>
    <n v="30614"/>
    <n v="55105"/>
    <n v="55105"/>
    <n v="55105"/>
    <n v="55105"/>
    <n v="55105"/>
    <n v="336753"/>
    <n v="0"/>
    <n v="0"/>
    <n v="0"/>
    <n v="0"/>
    <n v="0"/>
    <n v="0"/>
    <n v="0"/>
    <n v="0"/>
    <n v="0"/>
    <n v="0"/>
    <m/>
    <n v="0"/>
    <n v="0"/>
    <n v="0"/>
    <s v="Yes"/>
  </r>
  <r>
    <s v="15636280134312"/>
    <x v="14"/>
    <s v="63628"/>
    <s v="0134312"/>
    <s v="1816"/>
    <s v="D"/>
    <s v="Blue Ridge Academy"/>
    <n v="1"/>
    <n v="81008150"/>
    <n v="4050408"/>
    <n v="4050408"/>
    <n v="7290734"/>
    <n v="7290734"/>
    <n v="7290734"/>
    <n v="7290734"/>
    <n v="7290734"/>
    <n v="44554486"/>
    <n v="0"/>
    <n v="0"/>
    <n v="0"/>
    <n v="0"/>
    <n v="0"/>
    <n v="0"/>
    <n v="0"/>
    <n v="0"/>
    <n v="0"/>
    <n v="0"/>
    <m/>
    <n v="0"/>
    <n v="0"/>
    <n v="0"/>
    <s v="Yes"/>
  </r>
  <r>
    <s v="15636280137687"/>
    <x v="14"/>
    <s v="63628"/>
    <s v="0137687"/>
    <s v="1490"/>
    <s v="D"/>
    <s v="California Virtual Academy @ Maricopa"/>
    <n v="1"/>
    <n v="15635583"/>
    <n v="781779"/>
    <n v="781779"/>
    <n v="1407202"/>
    <n v="1407202"/>
    <n v="1407202"/>
    <n v="1407202"/>
    <n v="1407202"/>
    <n v="8599568"/>
    <n v="0"/>
    <n v="0"/>
    <n v="0"/>
    <n v="0"/>
    <n v="0"/>
    <n v="0"/>
    <n v="0"/>
    <n v="0"/>
    <n v="0"/>
    <n v="0"/>
    <m/>
    <n v="0"/>
    <n v="0"/>
    <n v="0"/>
    <s v="Yes"/>
  </r>
  <r>
    <s v="15636280138131"/>
    <x v="14"/>
    <s v="63628"/>
    <s v="0138131"/>
    <s v="1998"/>
    <s v="D"/>
    <s v="Heartland Charter"/>
    <n v="1"/>
    <n v="65970531"/>
    <n v="3298527"/>
    <n v="3298527"/>
    <n v="5937348"/>
    <n v="5937348"/>
    <n v="5937348"/>
    <n v="5937348"/>
    <n v="5937348"/>
    <n v="36283794"/>
    <n v="0"/>
    <n v="0"/>
    <n v="0"/>
    <n v="0"/>
    <n v="0"/>
    <n v="0"/>
    <n v="0"/>
    <n v="0"/>
    <n v="0"/>
    <n v="0"/>
    <m/>
    <n v="0"/>
    <n v="0"/>
    <n v="0"/>
    <s v="Yes"/>
  </r>
  <r>
    <s v="15636510000000"/>
    <x v="14"/>
    <s v="63651"/>
    <s v="0000000"/>
    <s v="N/A"/>
    <s v="N/A"/>
    <s v="McKittrick Elementary"/>
    <n v="2"/>
    <n v="350826"/>
    <n v="52624"/>
    <n v="52624"/>
    <n v="52624"/>
    <n v="52624"/>
    <n v="0"/>
    <n v="0"/>
    <n v="21050"/>
    <n v="231546"/>
    <n v="0"/>
    <n v="0"/>
    <n v="0"/>
    <n v="0"/>
    <n v="0"/>
    <n v="0"/>
    <n v="0"/>
    <n v="0"/>
    <n v="0"/>
    <n v="0"/>
    <m/>
    <n v="0"/>
    <n v="0"/>
    <n v="0"/>
    <s v="Yes"/>
  </r>
  <r>
    <s v="15636690000000"/>
    <x v="14"/>
    <s v="63669"/>
    <s v="0000000"/>
    <s v="N/A"/>
    <s v="N/A"/>
    <s v="Midway Elementary"/>
    <n v="3"/>
    <n v="237434"/>
    <n v="35615"/>
    <n v="71230"/>
    <n v="71230"/>
    <n v="35615"/>
    <n v="0"/>
    <n v="0"/>
    <n v="14246"/>
    <n v="227936"/>
    <n v="0"/>
    <n v="0"/>
    <n v="0"/>
    <n v="0"/>
    <n v="0"/>
    <n v="0"/>
    <n v="0"/>
    <n v="0"/>
    <n v="0"/>
    <n v="0"/>
    <m/>
    <n v="0"/>
    <n v="0"/>
    <n v="0"/>
    <s v="Yes"/>
  </r>
  <r>
    <s v="15636770000000"/>
    <x v="14"/>
    <s v="63677"/>
    <s v="0000000"/>
    <s v="N/A"/>
    <s v="N/A"/>
    <s v="Mojave Unified"/>
    <n v="2"/>
    <n v="26916453"/>
    <n v="4037468"/>
    <n v="4037468"/>
    <n v="4037468"/>
    <n v="4037468"/>
    <n v="0"/>
    <n v="0"/>
    <n v="1614987"/>
    <n v="17764859"/>
    <n v="0"/>
    <n v="0"/>
    <n v="0"/>
    <n v="0"/>
    <n v="0"/>
    <n v="0"/>
    <n v="0"/>
    <n v="0"/>
    <n v="0"/>
    <n v="0"/>
    <m/>
    <n v="0"/>
    <n v="0"/>
    <n v="0"/>
    <s v="Yes"/>
  </r>
  <r>
    <s v="15636850000000"/>
    <x v="14"/>
    <s v="63685"/>
    <s v="0000000"/>
    <s v="N/A"/>
    <s v="N/A"/>
    <s v="Muroc Joint Unified"/>
    <n v="1"/>
    <n v="13134313"/>
    <n v="656716"/>
    <n v="656716"/>
    <n v="1182088"/>
    <n v="1182088"/>
    <n v="1182088"/>
    <n v="1182088"/>
    <n v="1182088"/>
    <n v="7223872"/>
    <n v="0"/>
    <n v="0"/>
    <n v="0"/>
    <n v="0"/>
    <n v="0"/>
    <n v="0"/>
    <n v="0"/>
    <n v="0"/>
    <n v="0"/>
    <n v="0"/>
    <m/>
    <n v="0"/>
    <n v="0"/>
    <n v="0"/>
    <s v="Yes"/>
  </r>
  <r>
    <s v="15636930000000"/>
    <x v="14"/>
    <s v="63693"/>
    <s v="0000000"/>
    <s v="N/A"/>
    <s v="N/A"/>
    <s v="Norris Elementary"/>
    <n v="1"/>
    <n v="35391819"/>
    <n v="1769591"/>
    <n v="1769591"/>
    <n v="3185264"/>
    <n v="3185264"/>
    <n v="3185264"/>
    <n v="3185264"/>
    <n v="3185264"/>
    <n v="19465502"/>
    <n v="0"/>
    <n v="0"/>
    <n v="0"/>
    <n v="0"/>
    <n v="0"/>
    <n v="0"/>
    <n v="0"/>
    <n v="0"/>
    <n v="0"/>
    <n v="0"/>
    <m/>
    <n v="0"/>
    <n v="0"/>
    <n v="0"/>
    <s v="Yes"/>
  </r>
  <r>
    <s v="15637190000000"/>
    <x v="14"/>
    <s v="63719"/>
    <s v="0000000"/>
    <s v="N/A"/>
    <s v="N/A"/>
    <s v="Pond Union Elementary"/>
    <n v="2"/>
    <n v="1980645"/>
    <n v="297097"/>
    <n v="297097"/>
    <n v="297097"/>
    <n v="297097"/>
    <n v="0"/>
    <n v="0"/>
    <n v="118839"/>
    <n v="1307227"/>
    <n v="0"/>
    <n v="0"/>
    <n v="0"/>
    <n v="0"/>
    <n v="0"/>
    <n v="0"/>
    <n v="0"/>
    <n v="0"/>
    <n v="0"/>
    <n v="0"/>
    <m/>
    <n v="0"/>
    <n v="0"/>
    <n v="0"/>
    <s v="Yes"/>
  </r>
  <r>
    <s v="15637500000000"/>
    <x v="14"/>
    <s v="63750"/>
    <s v="0000000"/>
    <s v="N/A"/>
    <s v="N/A"/>
    <s v="Rosedale Union Elementary"/>
    <n v="1"/>
    <n v="53949951"/>
    <n v="2697498"/>
    <n v="2697498"/>
    <n v="4855496"/>
    <n v="4855496"/>
    <n v="4855496"/>
    <n v="4855496"/>
    <n v="4855496"/>
    <n v="29672476"/>
    <n v="0"/>
    <n v="0"/>
    <n v="0"/>
    <n v="0"/>
    <n v="0"/>
    <n v="0"/>
    <n v="0"/>
    <n v="0"/>
    <n v="0"/>
    <n v="0"/>
    <m/>
    <n v="0"/>
    <n v="0"/>
    <n v="0"/>
    <s v="Yes"/>
  </r>
  <r>
    <s v="15637680000000"/>
    <x v="14"/>
    <s v="63768"/>
    <s v="0000000"/>
    <s v="N/A"/>
    <s v="N/A"/>
    <s v="Semitropic Elementary"/>
    <n v="2"/>
    <n v="1819151"/>
    <n v="272873"/>
    <n v="272873"/>
    <n v="272873"/>
    <n v="272873"/>
    <n v="0"/>
    <n v="0"/>
    <n v="109149"/>
    <n v="1200641"/>
    <n v="0"/>
    <n v="0"/>
    <n v="0"/>
    <n v="0"/>
    <n v="0"/>
    <n v="0"/>
    <n v="0"/>
    <n v="0"/>
    <n v="0"/>
    <n v="0"/>
    <m/>
    <n v="0"/>
    <n v="0"/>
    <n v="0"/>
    <s v="Yes"/>
  </r>
  <r>
    <s v="15637760000000"/>
    <x v="14"/>
    <s v="63776"/>
    <s v="0000000"/>
    <s v="N/A"/>
    <s v="N/A"/>
    <s v="Southern Kern Unified"/>
    <n v="2"/>
    <n v="41521364"/>
    <n v="6228205"/>
    <n v="6228205"/>
    <n v="6228205"/>
    <n v="6228205"/>
    <n v="0"/>
    <n v="0"/>
    <n v="2491282"/>
    <n v="27404102"/>
    <n v="0"/>
    <n v="0"/>
    <n v="0"/>
    <n v="0"/>
    <n v="0"/>
    <n v="0"/>
    <n v="0"/>
    <n v="0"/>
    <n v="0"/>
    <n v="0"/>
    <m/>
    <n v="0"/>
    <n v="0"/>
    <n v="0"/>
    <s v="Yes"/>
  </r>
  <r>
    <s v="15637840000000"/>
    <x v="14"/>
    <s v="63784"/>
    <s v="0000000"/>
    <s v="N/A"/>
    <s v="N/A"/>
    <s v="South Fork Union"/>
    <n v="1"/>
    <n v="3762098"/>
    <n v="188105"/>
    <n v="188105"/>
    <n v="338589"/>
    <n v="338589"/>
    <n v="338589"/>
    <n v="338589"/>
    <n v="338589"/>
    <n v="2069155"/>
    <n v="0"/>
    <n v="0"/>
    <n v="0"/>
    <n v="0"/>
    <n v="0"/>
    <n v="0"/>
    <n v="0"/>
    <n v="0"/>
    <n v="0"/>
    <n v="0"/>
    <m/>
    <n v="0"/>
    <n v="0"/>
    <n v="0"/>
    <s v="Yes"/>
  </r>
  <r>
    <s v="15637920000000"/>
    <x v="14"/>
    <s v="63792"/>
    <s v="0000000"/>
    <s v="N/A"/>
    <s v="N/A"/>
    <s v="Standard Elementary"/>
    <n v="2"/>
    <n v="34679746"/>
    <n v="5201962"/>
    <n v="5201962"/>
    <n v="5201962"/>
    <n v="5201962"/>
    <n v="0"/>
    <n v="0"/>
    <n v="2080785"/>
    <n v="22888633"/>
    <n v="0"/>
    <n v="0"/>
    <n v="0"/>
    <n v="0"/>
    <n v="0"/>
    <n v="0"/>
    <n v="0"/>
    <n v="0"/>
    <n v="0"/>
    <n v="0"/>
    <m/>
    <n v="0"/>
    <n v="0"/>
    <n v="0"/>
    <s v="Yes"/>
  </r>
  <r>
    <s v="15638000000000"/>
    <x v="14"/>
    <s v="63800"/>
    <s v="0000000"/>
    <s v="N/A"/>
    <s v="N/A"/>
    <s v="Taft City"/>
    <n v="2"/>
    <n v="29087371"/>
    <n v="4363106"/>
    <n v="4363106"/>
    <n v="4363106"/>
    <n v="4363106"/>
    <n v="0"/>
    <n v="0"/>
    <n v="1745242"/>
    <n v="19197666"/>
    <n v="0"/>
    <n v="0"/>
    <n v="0"/>
    <n v="0"/>
    <n v="0"/>
    <n v="0"/>
    <n v="0"/>
    <n v="0"/>
    <n v="0"/>
    <n v="0"/>
    <m/>
    <n v="0"/>
    <n v="0"/>
    <n v="0"/>
    <s v="Yes"/>
  </r>
  <r>
    <s v="15638180000000"/>
    <x v="14"/>
    <s v="63818"/>
    <s v="0000000"/>
    <s v="N/A"/>
    <s v="N/A"/>
    <s v="Taft Union High"/>
    <n v="2"/>
    <n v="9237703"/>
    <n v="1385655"/>
    <n v="1385655"/>
    <n v="1385655"/>
    <n v="1385655"/>
    <n v="0"/>
    <n v="0"/>
    <n v="554262"/>
    <n v="6096882"/>
    <n v="0"/>
    <n v="0"/>
    <n v="0"/>
    <n v="0"/>
    <n v="0"/>
    <n v="0"/>
    <n v="0"/>
    <n v="0"/>
    <n v="0"/>
    <n v="0"/>
    <m/>
    <n v="0"/>
    <n v="0"/>
    <n v="0"/>
    <s v="Yes"/>
  </r>
  <r>
    <s v="15638260000000"/>
    <x v="14"/>
    <s v="63826"/>
    <s v="0000000"/>
    <s v="N/A"/>
    <s v="N/A"/>
    <s v="Tehachapi Unified"/>
    <n v="1"/>
    <n v="31623195"/>
    <n v="1581160"/>
    <n v="1581160"/>
    <n v="2846088"/>
    <n v="2846088"/>
    <n v="2846088"/>
    <n v="2846088"/>
    <n v="2846088"/>
    <n v="17392760"/>
    <n v="0"/>
    <n v="0"/>
    <n v="0"/>
    <n v="0"/>
    <n v="0"/>
    <n v="0"/>
    <n v="0"/>
    <n v="0"/>
    <n v="0"/>
    <n v="0"/>
    <m/>
    <n v="0"/>
    <n v="0"/>
    <n v="0"/>
    <s v="Yes"/>
  </r>
  <r>
    <s v="15638340000000"/>
    <x v="14"/>
    <s v="63834"/>
    <s v="0000000"/>
    <s v="N/A"/>
    <s v="N/A"/>
    <s v="Vineland Elementary"/>
    <n v="1"/>
    <n v="10019464"/>
    <n v="500973"/>
    <n v="500973"/>
    <n v="901752"/>
    <n v="901752"/>
    <n v="901752"/>
    <n v="901752"/>
    <n v="901752"/>
    <n v="5510706"/>
    <n v="0"/>
    <n v="0"/>
    <n v="0"/>
    <n v="0"/>
    <n v="0"/>
    <n v="0"/>
    <n v="0"/>
    <n v="0"/>
    <n v="0"/>
    <n v="0"/>
    <m/>
    <n v="0"/>
    <n v="0"/>
    <n v="0"/>
    <s v="Yes"/>
  </r>
  <r>
    <s v="15638420000000"/>
    <x v="14"/>
    <s v="63842"/>
    <s v="0000000"/>
    <s v="N/A"/>
    <s v="N/A"/>
    <s v="Wasco Union Elementary"/>
    <n v="1"/>
    <n v="49823728"/>
    <n v="2491186"/>
    <n v="2491186"/>
    <n v="4484136"/>
    <n v="4484136"/>
    <n v="4484136"/>
    <n v="4484136"/>
    <n v="4484136"/>
    <n v="27403052"/>
    <n v="0"/>
    <n v="0"/>
    <n v="0"/>
    <n v="0"/>
    <n v="0"/>
    <n v="0"/>
    <n v="0"/>
    <n v="0"/>
    <n v="0"/>
    <n v="0"/>
    <m/>
    <n v="0"/>
    <n v="0"/>
    <n v="0"/>
    <s v="Yes"/>
  </r>
  <r>
    <s v="15638590000000"/>
    <x v="14"/>
    <s v="63859"/>
    <s v="0000000"/>
    <s v="N/A"/>
    <s v="N/A"/>
    <s v="Wasco Union High"/>
    <n v="2"/>
    <n v="16564711"/>
    <n v="2484707"/>
    <n v="2484707"/>
    <n v="2484707"/>
    <n v="2484707"/>
    <n v="0"/>
    <n v="0"/>
    <n v="993883"/>
    <n v="10932711"/>
    <n v="0"/>
    <n v="0"/>
    <n v="0"/>
    <n v="0"/>
    <n v="0"/>
    <n v="0"/>
    <n v="0"/>
    <n v="0"/>
    <n v="0"/>
    <n v="0"/>
    <m/>
    <n v="0"/>
    <n v="0"/>
    <n v="0"/>
    <s v="Yes"/>
  </r>
  <r>
    <s v="15735440000000"/>
    <x v="14"/>
    <s v="73544"/>
    <s v="0000000"/>
    <s v="N/A"/>
    <s v="N/A"/>
    <s v="Rio Bravo-Greeley Union Elementary"/>
    <n v="2"/>
    <n v="6090047"/>
    <n v="913507"/>
    <n v="913507"/>
    <n v="913507"/>
    <n v="913507"/>
    <n v="0"/>
    <n v="0"/>
    <n v="365403"/>
    <n v="4019431"/>
    <n v="0"/>
    <n v="0"/>
    <n v="0"/>
    <n v="0"/>
    <n v="0"/>
    <n v="0"/>
    <n v="0"/>
    <n v="0"/>
    <n v="0"/>
    <n v="0"/>
    <m/>
    <n v="0"/>
    <n v="0"/>
    <n v="0"/>
    <s v="Yes"/>
  </r>
  <r>
    <s v="15737420000000"/>
    <x v="14"/>
    <s v="73742"/>
    <s v="0000000"/>
    <s v="N/A"/>
    <s v="N/A"/>
    <s v="Sierra Sands Unified"/>
    <n v="1"/>
    <n v="54641473"/>
    <n v="2732074"/>
    <n v="2732074"/>
    <n v="4917733"/>
    <n v="4917733"/>
    <n v="4917733"/>
    <n v="4917733"/>
    <n v="4917733"/>
    <n v="30052813"/>
    <n v="0"/>
    <n v="0"/>
    <n v="0"/>
    <n v="0"/>
    <n v="0"/>
    <n v="0"/>
    <n v="0"/>
    <n v="0"/>
    <n v="0"/>
    <n v="0"/>
    <m/>
    <n v="0"/>
    <n v="0"/>
    <n v="0"/>
    <s v="Yes"/>
  </r>
  <r>
    <s v="15739080000000"/>
    <x v="14"/>
    <s v="73908"/>
    <s v="0000000"/>
    <s v="N/A"/>
    <s v="N/A"/>
    <s v="McFarland Unified"/>
    <n v="1"/>
    <n v="44188694"/>
    <n v="2209435"/>
    <n v="2209435"/>
    <n v="3976982"/>
    <n v="3976982"/>
    <n v="3976982"/>
    <n v="3976982"/>
    <n v="3976982"/>
    <n v="24303780"/>
    <n v="0"/>
    <n v="0"/>
    <n v="0"/>
    <n v="0"/>
    <n v="0"/>
    <n v="0"/>
    <n v="0"/>
    <n v="0"/>
    <n v="0"/>
    <n v="0"/>
    <m/>
    <n v="0"/>
    <n v="0"/>
    <n v="0"/>
    <s v="Yes"/>
  </r>
  <r>
    <s v="15751680000000"/>
    <x v="14"/>
    <s v="75168"/>
    <s v="0000000"/>
    <s v="N/A"/>
    <s v="N/A"/>
    <s v="El Tejon Unified"/>
    <n v="1"/>
    <n v="6089647"/>
    <n v="304482"/>
    <n v="304482"/>
    <n v="548068"/>
    <n v="548068"/>
    <n v="548068"/>
    <n v="548068"/>
    <n v="548068"/>
    <n v="3349304"/>
    <n v="0"/>
    <n v="0"/>
    <n v="0"/>
    <n v="0"/>
    <n v="0"/>
    <n v="0"/>
    <n v="0"/>
    <n v="0"/>
    <n v="0"/>
    <n v="0"/>
    <m/>
    <n v="0"/>
    <n v="0"/>
    <n v="0"/>
    <s v="Yes"/>
  </r>
  <r>
    <s v="16101650000000"/>
    <x v="15"/>
    <s v="10165"/>
    <s v="0000000"/>
    <s v="N/A"/>
    <s v="N/A"/>
    <s v="Kings Co. Office of Education"/>
    <n v="1"/>
    <n v="35109867"/>
    <n v="1755493"/>
    <n v="1755493"/>
    <n v="3159888"/>
    <n v="3159888"/>
    <n v="3159888"/>
    <n v="3159888"/>
    <n v="3159888"/>
    <n v="19310426"/>
    <n v="0"/>
    <n v="0"/>
    <n v="0"/>
    <n v="0"/>
    <n v="0"/>
    <n v="0"/>
    <n v="0"/>
    <n v="0"/>
    <n v="0"/>
    <n v="0"/>
    <m/>
    <n v="0"/>
    <n v="0"/>
    <n v="0"/>
    <s v="Yes"/>
  </r>
  <r>
    <s v="16638750000000"/>
    <x v="15"/>
    <s v="63875"/>
    <s v="0000000"/>
    <s v="N/A"/>
    <s v="N/A"/>
    <s v="Armona Union Elementary"/>
    <n v="1"/>
    <n v="14009675"/>
    <n v="700484"/>
    <n v="700484"/>
    <n v="1260871"/>
    <n v="1260871"/>
    <n v="1260871"/>
    <n v="1260871"/>
    <n v="1260871"/>
    <n v="7705323"/>
    <n v="0"/>
    <n v="0"/>
    <n v="0"/>
    <n v="0"/>
    <n v="0"/>
    <n v="0"/>
    <n v="0"/>
    <n v="0"/>
    <n v="0"/>
    <n v="0"/>
    <m/>
    <n v="0"/>
    <n v="0"/>
    <n v="0"/>
    <s v="Yes"/>
  </r>
  <r>
    <s v="16638750101717"/>
    <x v="15"/>
    <s v="63875"/>
    <s v="0101717"/>
    <s v="0571"/>
    <s v="L"/>
    <s v="Crossroads Charter Academy"/>
    <n v="1"/>
    <n v="1615954"/>
    <n v="80798"/>
    <n v="80798"/>
    <n v="145436"/>
    <n v="145436"/>
    <n v="145436"/>
    <n v="145436"/>
    <n v="145436"/>
    <n v="888776"/>
    <n v="0"/>
    <n v="0"/>
    <n v="0"/>
    <n v="0"/>
    <n v="0"/>
    <n v="0"/>
    <n v="0"/>
    <n v="0"/>
    <n v="0"/>
    <n v="0"/>
    <m/>
    <n v="0"/>
    <n v="0"/>
    <n v="0"/>
    <s v="Yes"/>
  </r>
  <r>
    <s v="16638750112698"/>
    <x v="15"/>
    <s v="63875"/>
    <s v="0112698"/>
    <s v="0840"/>
    <s v="D"/>
    <s v="California Virtual Academy @ Kings"/>
    <n v="1"/>
    <n v="6639863"/>
    <n v="331993"/>
    <n v="331993"/>
    <n v="597588"/>
    <n v="597588"/>
    <n v="597588"/>
    <n v="597588"/>
    <n v="597588"/>
    <n v="3651926"/>
    <n v="0"/>
    <n v="0"/>
    <n v="0"/>
    <n v="0"/>
    <n v="0"/>
    <n v="0"/>
    <n v="0"/>
    <n v="0"/>
    <n v="0"/>
    <n v="0"/>
    <m/>
    <n v="0"/>
    <n v="0"/>
    <n v="0"/>
    <s v="Yes"/>
  </r>
  <r>
    <s v="16638830000000"/>
    <x v="15"/>
    <s v="63883"/>
    <s v="0000000"/>
    <s v="N/A"/>
    <s v="N/A"/>
    <s v="Central Union Elementary"/>
    <n v="1"/>
    <n v="18260252"/>
    <n v="913013"/>
    <n v="913013"/>
    <n v="1643423"/>
    <n v="1643423"/>
    <n v="1643423"/>
    <n v="1643423"/>
    <n v="1643423"/>
    <n v="10043141"/>
    <n v="0"/>
    <n v="0"/>
    <n v="0"/>
    <n v="0"/>
    <n v="0"/>
    <n v="0"/>
    <n v="0"/>
    <n v="0"/>
    <n v="0"/>
    <n v="0"/>
    <m/>
    <n v="0"/>
    <n v="0"/>
    <n v="0"/>
    <s v="Yes"/>
  </r>
  <r>
    <s v="16638910000000"/>
    <x v="15"/>
    <s v="63891"/>
    <s v="0000000"/>
    <s v="N/A"/>
    <s v="N/A"/>
    <s v="Corcoran Joint Unified"/>
    <n v="1"/>
    <n v="45104590"/>
    <n v="2255230"/>
    <n v="2255230"/>
    <n v="4059413"/>
    <n v="4059413"/>
    <n v="4059413"/>
    <n v="4059413"/>
    <n v="4059413"/>
    <n v="24807525"/>
    <n v="0"/>
    <n v="0"/>
    <n v="0"/>
    <n v="0"/>
    <n v="0"/>
    <n v="0"/>
    <n v="0"/>
    <n v="0"/>
    <n v="0"/>
    <n v="0"/>
    <m/>
    <n v="0"/>
    <n v="0"/>
    <n v="0"/>
    <s v="Yes"/>
  </r>
  <r>
    <s v="16639170000000"/>
    <x v="15"/>
    <s v="63917"/>
    <s v="0000000"/>
    <s v="N/A"/>
    <s v="N/A"/>
    <s v="Hanford Elementary"/>
    <n v="1"/>
    <n v="77044297"/>
    <n v="3852215"/>
    <n v="3852215"/>
    <n v="6933987"/>
    <n v="6933987"/>
    <n v="6933987"/>
    <n v="6933987"/>
    <n v="6933987"/>
    <n v="42374365"/>
    <n v="0"/>
    <n v="0"/>
    <n v="0"/>
    <n v="0"/>
    <n v="0"/>
    <n v="0"/>
    <n v="0"/>
    <n v="0"/>
    <n v="0"/>
    <n v="0"/>
    <m/>
    <n v="0"/>
    <n v="0"/>
    <n v="0"/>
    <s v="Yes"/>
  </r>
  <r>
    <s v="16639250000000"/>
    <x v="15"/>
    <s v="63925"/>
    <s v="0000000"/>
    <s v="N/A"/>
    <s v="N/A"/>
    <s v="Hanford Joint Union High"/>
    <n v="1"/>
    <n v="49034486"/>
    <n v="2451724"/>
    <n v="2451724"/>
    <n v="4413104"/>
    <n v="4413104"/>
    <n v="4413104"/>
    <n v="4413104"/>
    <n v="4413104"/>
    <n v="26968968"/>
    <n v="0"/>
    <n v="0"/>
    <n v="0"/>
    <n v="0"/>
    <n v="0"/>
    <n v="0"/>
    <n v="0"/>
    <n v="0"/>
    <n v="0"/>
    <n v="0"/>
    <m/>
    <n v="0"/>
    <n v="0"/>
    <n v="0"/>
    <s v="Yes"/>
  </r>
  <r>
    <s v="16639250137901"/>
    <x v="15"/>
    <s v="63925"/>
    <s v="0137901"/>
    <s v="1997"/>
    <s v="L"/>
    <s v="Hanford Online Charter"/>
    <n v="1"/>
    <n v="1886257"/>
    <n v="94313"/>
    <n v="94313"/>
    <n v="169763"/>
    <n v="169763"/>
    <n v="169763"/>
    <n v="169763"/>
    <n v="169763"/>
    <n v="1037441"/>
    <n v="0"/>
    <n v="0"/>
    <n v="0"/>
    <n v="0"/>
    <n v="0"/>
    <n v="0"/>
    <n v="0"/>
    <n v="0"/>
    <n v="0"/>
    <n v="0"/>
    <m/>
    <n v="0"/>
    <n v="0"/>
    <n v="0"/>
    <s v="Yes"/>
  </r>
  <r>
    <s v="16639330000000"/>
    <x v="15"/>
    <s v="63933"/>
    <s v="0000000"/>
    <s v="N/A"/>
    <s v="N/A"/>
    <s v="Island Union Elementary"/>
    <n v="1"/>
    <n v="3771435"/>
    <n v="188572"/>
    <n v="188572"/>
    <n v="339429"/>
    <n v="339429"/>
    <n v="339429"/>
    <n v="339429"/>
    <n v="339429"/>
    <n v="2074289"/>
    <n v="0"/>
    <n v="0"/>
    <n v="0"/>
    <n v="0"/>
    <n v="0"/>
    <n v="0"/>
    <n v="0"/>
    <n v="0"/>
    <n v="0"/>
    <n v="0"/>
    <m/>
    <n v="0"/>
    <n v="0"/>
    <n v="0"/>
    <s v="Yes"/>
  </r>
  <r>
    <s v="16639410000000"/>
    <x v="15"/>
    <s v="63941"/>
    <s v="0000000"/>
    <s v="N/A"/>
    <s v="N/A"/>
    <s v="Kings River-Hardwick Union Elementary"/>
    <n v="1"/>
    <n v="7840543"/>
    <n v="392027"/>
    <n v="392027"/>
    <n v="705649"/>
    <n v="705649"/>
    <n v="705649"/>
    <n v="705649"/>
    <n v="705649"/>
    <n v="4312299"/>
    <n v="0"/>
    <n v="0"/>
    <n v="0"/>
    <n v="0"/>
    <n v="0"/>
    <n v="0"/>
    <n v="0"/>
    <n v="0"/>
    <n v="0"/>
    <n v="0"/>
    <m/>
    <n v="0"/>
    <n v="0"/>
    <n v="0"/>
    <s v="Yes"/>
  </r>
  <r>
    <s v="16639580000000"/>
    <x v="15"/>
    <s v="63958"/>
    <s v="0000000"/>
    <s v="N/A"/>
    <s v="N/A"/>
    <s v="Kit Carson Union Elementary"/>
    <n v="1"/>
    <n v="4996323"/>
    <n v="249816"/>
    <n v="249816"/>
    <n v="449669"/>
    <n v="449669"/>
    <n v="449669"/>
    <n v="449669"/>
    <n v="449669"/>
    <n v="2747977"/>
    <n v="0"/>
    <n v="0"/>
    <n v="0"/>
    <n v="0"/>
    <n v="0"/>
    <n v="0"/>
    <n v="0"/>
    <n v="0"/>
    <n v="0"/>
    <n v="0"/>
    <m/>
    <n v="0"/>
    <n v="0"/>
    <n v="0"/>
    <s v="Yes"/>
  </r>
  <r>
    <s v="16639580136556"/>
    <x v="15"/>
    <s v="63958"/>
    <s v="0136556"/>
    <s v="1896"/>
    <s v="D"/>
    <s v="Kings Valley Academy II"/>
    <n v="1"/>
    <n v="18920918"/>
    <n v="946046"/>
    <n v="946046"/>
    <n v="1702883"/>
    <n v="1702883"/>
    <n v="1702883"/>
    <n v="1702883"/>
    <n v="1702883"/>
    <n v="10406507"/>
    <n v="0"/>
    <n v="0"/>
    <n v="0"/>
    <n v="0"/>
    <n v="0"/>
    <n v="0"/>
    <n v="0"/>
    <n v="0"/>
    <n v="0"/>
    <n v="0"/>
    <m/>
    <n v="0"/>
    <n v="0"/>
    <n v="0"/>
    <s v="Yes"/>
  </r>
  <r>
    <s v="16639586113120"/>
    <x v="15"/>
    <s v="63958"/>
    <s v="6113120"/>
    <s v="0088"/>
    <s v="L"/>
    <s v="Mid Valley Alternative Charter"/>
    <n v="1"/>
    <n v="759850"/>
    <n v="37993"/>
    <n v="37993"/>
    <n v="68387"/>
    <n v="68387"/>
    <n v="68387"/>
    <n v="68387"/>
    <n v="68387"/>
    <n v="417921"/>
    <n v="0"/>
    <n v="0"/>
    <n v="0"/>
    <n v="0"/>
    <n v="0"/>
    <n v="0"/>
    <n v="0"/>
    <n v="0"/>
    <n v="0"/>
    <n v="0"/>
    <m/>
    <n v="0"/>
    <n v="0"/>
    <n v="0"/>
    <s v="Yes"/>
  </r>
  <r>
    <s v="16639660000000"/>
    <x v="15"/>
    <s v="63966"/>
    <s v="0000000"/>
    <s v="N/A"/>
    <s v="N/A"/>
    <s v="Lakeside Union Elementary"/>
    <n v="1"/>
    <n v="3692537"/>
    <n v="184627"/>
    <n v="184627"/>
    <n v="332328"/>
    <n v="332328"/>
    <n v="332328"/>
    <n v="332328"/>
    <n v="332328"/>
    <n v="2030894"/>
    <n v="0"/>
    <n v="0"/>
    <n v="0"/>
    <n v="0"/>
    <n v="0"/>
    <n v="0"/>
    <n v="0"/>
    <n v="0"/>
    <n v="0"/>
    <n v="0"/>
    <m/>
    <n v="0"/>
    <n v="0"/>
    <n v="0"/>
    <s v="Yes"/>
  </r>
  <r>
    <s v="16639740000000"/>
    <x v="15"/>
    <s v="63974"/>
    <s v="0000000"/>
    <s v="N/A"/>
    <s v="N/A"/>
    <s v="Lemoore Union Elementary"/>
    <n v="1"/>
    <n v="41319698"/>
    <n v="2065985"/>
    <n v="2065985"/>
    <n v="3718773"/>
    <n v="3718773"/>
    <n v="3718773"/>
    <n v="3718773"/>
    <n v="3718773"/>
    <n v="22725835"/>
    <n v="0"/>
    <n v="0"/>
    <n v="0"/>
    <n v="0"/>
    <n v="0"/>
    <n v="0"/>
    <n v="0"/>
    <n v="0"/>
    <n v="0"/>
    <n v="0"/>
    <m/>
    <n v="0"/>
    <n v="0"/>
    <n v="0"/>
    <s v="Yes"/>
  </r>
  <r>
    <s v="16639740100156"/>
    <x v="15"/>
    <s v="63974"/>
    <s v="0100156"/>
    <s v="0489"/>
    <s v="L"/>
    <s v="Lemoore University Elementary Charter"/>
    <n v="1"/>
    <n v="1458294"/>
    <n v="72915"/>
    <n v="72915"/>
    <n v="131246"/>
    <n v="131246"/>
    <n v="131246"/>
    <n v="131246"/>
    <n v="131246"/>
    <n v="802060"/>
    <n v="0"/>
    <n v="0"/>
    <n v="0"/>
    <n v="0"/>
    <n v="0"/>
    <n v="0"/>
    <n v="0"/>
    <n v="0"/>
    <n v="0"/>
    <n v="0"/>
    <m/>
    <n v="0"/>
    <n v="0"/>
    <n v="0"/>
    <s v="Yes"/>
  </r>
  <r>
    <s v="16639820000000"/>
    <x v="15"/>
    <s v="63982"/>
    <s v="0000000"/>
    <s v="N/A"/>
    <s v="N/A"/>
    <s v="Lemoore Union High"/>
    <n v="1"/>
    <n v="21982050"/>
    <n v="1099103"/>
    <n v="1099103"/>
    <n v="1978385"/>
    <n v="1978385"/>
    <n v="1978385"/>
    <n v="1978385"/>
    <n v="1978385"/>
    <n v="12090131"/>
    <n v="0"/>
    <n v="0"/>
    <n v="0"/>
    <n v="0"/>
    <n v="0"/>
    <n v="0"/>
    <n v="0"/>
    <n v="0"/>
    <n v="0"/>
    <n v="0"/>
    <m/>
    <n v="0"/>
    <n v="0"/>
    <n v="0"/>
    <s v="Yes"/>
  </r>
  <r>
    <s v="16639820110205"/>
    <x v="15"/>
    <s v="63982"/>
    <s v="0110205"/>
    <s v="1068"/>
    <s v="D"/>
    <s v="Lemoore Middle College High"/>
    <n v="1"/>
    <n v="2491179"/>
    <n v="124559"/>
    <n v="124559"/>
    <n v="224206"/>
    <n v="224206"/>
    <n v="224206"/>
    <n v="224206"/>
    <n v="224206"/>
    <n v="1370148"/>
    <n v="0"/>
    <n v="0"/>
    <n v="0"/>
    <n v="0"/>
    <n v="0"/>
    <n v="0"/>
    <n v="0"/>
    <n v="0"/>
    <n v="0"/>
    <n v="0"/>
    <m/>
    <n v="0"/>
    <n v="0"/>
    <n v="0"/>
    <s v="Yes"/>
  </r>
  <r>
    <s v="16639820136234"/>
    <x v="15"/>
    <s v="63982"/>
    <s v="0136234"/>
    <s v="1877"/>
    <s v="D"/>
    <s v="Lemoore Online College Preparatory High"/>
    <n v="1"/>
    <n v="1780909"/>
    <n v="89045"/>
    <n v="89045"/>
    <n v="160282"/>
    <n v="160282"/>
    <n v="160282"/>
    <n v="160282"/>
    <n v="160282"/>
    <n v="979500"/>
    <n v="0"/>
    <n v="0"/>
    <n v="0"/>
    <n v="0"/>
    <n v="0"/>
    <n v="0"/>
    <n v="0"/>
    <n v="0"/>
    <n v="0"/>
    <n v="0"/>
    <m/>
    <n v="0"/>
    <n v="0"/>
    <n v="0"/>
    <s v="Yes"/>
  </r>
  <r>
    <s v="16639900000000"/>
    <x v="15"/>
    <s v="63990"/>
    <s v="0000000"/>
    <s v="N/A"/>
    <s v="N/A"/>
    <s v="Pioneer Union Elementary"/>
    <n v="1"/>
    <n v="15314968"/>
    <n v="765748"/>
    <n v="765748"/>
    <n v="1378347"/>
    <n v="1378347"/>
    <n v="1378347"/>
    <n v="1378347"/>
    <n v="1378347"/>
    <n v="8423231"/>
    <n v="0"/>
    <n v="0"/>
    <n v="0"/>
    <n v="0"/>
    <n v="0"/>
    <n v="0"/>
    <n v="0"/>
    <n v="0"/>
    <n v="0"/>
    <n v="0"/>
    <m/>
    <n v="0"/>
    <n v="0"/>
    <n v="0"/>
    <s v="Yes"/>
  </r>
  <r>
    <s v="16739320000000"/>
    <x v="15"/>
    <s v="73932"/>
    <s v="0000000"/>
    <s v="N/A"/>
    <s v="N/A"/>
    <s v="Reef-Sunset Unified"/>
    <n v="1"/>
    <n v="40252059"/>
    <n v="2012603"/>
    <n v="2012603"/>
    <n v="3622685"/>
    <n v="3622685"/>
    <n v="3622685"/>
    <n v="3622685"/>
    <n v="3622685"/>
    <n v="22138631"/>
    <n v="0"/>
    <n v="0"/>
    <n v="0"/>
    <n v="0"/>
    <n v="0"/>
    <n v="0"/>
    <n v="0"/>
    <n v="0"/>
    <n v="0"/>
    <n v="0"/>
    <m/>
    <n v="0"/>
    <n v="0"/>
    <n v="0"/>
    <s v="Yes"/>
  </r>
  <r>
    <s v="17101730000000"/>
    <x v="16"/>
    <s v="10173"/>
    <s v="0000000"/>
    <s v="N/A"/>
    <s v="N/A"/>
    <s v="Lake Co. Office of Education"/>
    <n v="1"/>
    <n v="12200347"/>
    <n v="610017"/>
    <n v="610017"/>
    <n v="1098031"/>
    <n v="1098031"/>
    <n v="1098031"/>
    <n v="1098031"/>
    <n v="1098031"/>
    <n v="6710189"/>
    <n v="0"/>
    <n v="0"/>
    <n v="0"/>
    <n v="0"/>
    <n v="0"/>
    <n v="0"/>
    <n v="0"/>
    <n v="0"/>
    <n v="0"/>
    <n v="0"/>
    <m/>
    <n v="0"/>
    <n v="0"/>
    <n v="0"/>
    <s v="Yes"/>
  </r>
  <r>
    <s v="17640140000000"/>
    <x v="16"/>
    <s v="64014"/>
    <s v="0000000"/>
    <s v="N/A"/>
    <s v="N/A"/>
    <s v="Kelseyville Unified"/>
    <n v="1"/>
    <n v="15953020"/>
    <n v="797651"/>
    <n v="797651"/>
    <n v="1435772"/>
    <n v="1435772"/>
    <n v="1435772"/>
    <n v="1435772"/>
    <n v="1435772"/>
    <n v="8774162"/>
    <n v="0"/>
    <n v="0"/>
    <n v="0"/>
    <n v="0"/>
    <n v="0"/>
    <n v="0"/>
    <n v="0"/>
    <n v="0"/>
    <n v="0"/>
    <n v="0"/>
    <m/>
    <n v="0"/>
    <n v="0"/>
    <n v="0"/>
    <s v="Yes"/>
  </r>
  <r>
    <s v="17640140141382"/>
    <x v="16"/>
    <s v="64014"/>
    <s v="0141382"/>
    <s v="2125"/>
    <s v="D"/>
    <s v="Shade Canyon"/>
    <n v="1"/>
    <n v="313691"/>
    <n v="15685"/>
    <n v="15685"/>
    <n v="28232"/>
    <n v="28232"/>
    <n v="28232"/>
    <n v="28232"/>
    <n v="28232"/>
    <n v="172530"/>
    <n v="0"/>
    <n v="-11088"/>
    <n v="0"/>
    <n v="0"/>
    <n v="0"/>
    <n v="0"/>
    <n v="0"/>
    <n v="0"/>
    <n v="0"/>
    <n v="0"/>
    <m/>
    <n v="-11088"/>
    <n v="11088"/>
    <n v="0"/>
    <s v="Yes"/>
  </r>
  <r>
    <s v="17640220000000"/>
    <x v="16"/>
    <s v="64022"/>
    <s v="0000000"/>
    <s v="N/A"/>
    <s v="N/A"/>
    <s v="Konocti Unified"/>
    <n v="1"/>
    <n v="43692692"/>
    <n v="2184635"/>
    <n v="2184635"/>
    <n v="3932342"/>
    <n v="3932342"/>
    <n v="3932342"/>
    <n v="3932342"/>
    <n v="3932342"/>
    <n v="24030980"/>
    <n v="0"/>
    <n v="0"/>
    <n v="0"/>
    <n v="0"/>
    <n v="0"/>
    <n v="0"/>
    <n v="0"/>
    <n v="0"/>
    <n v="0"/>
    <n v="0"/>
    <m/>
    <n v="0"/>
    <n v="0"/>
    <n v="0"/>
    <s v="Yes"/>
  </r>
  <r>
    <s v="17640300000000"/>
    <x v="16"/>
    <s v="64030"/>
    <s v="0000000"/>
    <s v="N/A"/>
    <s v="N/A"/>
    <s v="Lakeport Unified"/>
    <n v="1"/>
    <n v="10549315"/>
    <n v="527466"/>
    <n v="527466"/>
    <n v="949438"/>
    <n v="949438"/>
    <n v="949438"/>
    <n v="949438"/>
    <n v="949438"/>
    <n v="5802122"/>
    <n v="0"/>
    <n v="0"/>
    <n v="0"/>
    <n v="0"/>
    <n v="0"/>
    <n v="0"/>
    <n v="0"/>
    <n v="0"/>
    <n v="0"/>
    <n v="0"/>
    <m/>
    <n v="0"/>
    <n v="0"/>
    <n v="0"/>
    <s v="Yes"/>
  </r>
  <r>
    <s v="17640480000000"/>
    <x v="16"/>
    <s v="64048"/>
    <s v="0000000"/>
    <s v="N/A"/>
    <s v="N/A"/>
    <s v="Lucerne Elementary"/>
    <n v="1"/>
    <n v="3144821"/>
    <n v="157241"/>
    <n v="157241"/>
    <n v="283034"/>
    <n v="283034"/>
    <n v="283034"/>
    <n v="283034"/>
    <n v="283034"/>
    <n v="1729652"/>
    <n v="0"/>
    <n v="0"/>
    <n v="0"/>
    <n v="0"/>
    <n v="0"/>
    <n v="0"/>
    <n v="0"/>
    <n v="0"/>
    <n v="0"/>
    <n v="0"/>
    <m/>
    <n v="0"/>
    <n v="0"/>
    <n v="0"/>
    <s v="Yes"/>
  </r>
  <r>
    <s v="17640550000000"/>
    <x v="16"/>
    <s v="64055"/>
    <s v="0000000"/>
    <s v="N/A"/>
    <s v="N/A"/>
    <s v="Middletown Unified"/>
    <n v="2"/>
    <n v="9945118"/>
    <n v="1491768"/>
    <n v="1491768"/>
    <n v="1491768"/>
    <n v="1491768"/>
    <n v="0"/>
    <n v="0"/>
    <n v="596707"/>
    <n v="6563779"/>
    <n v="0"/>
    <n v="0"/>
    <n v="0"/>
    <n v="0"/>
    <n v="0"/>
    <n v="0"/>
    <n v="0"/>
    <n v="0"/>
    <n v="0"/>
    <n v="0"/>
    <m/>
    <n v="0"/>
    <n v="0"/>
    <n v="0"/>
    <s v="Yes"/>
  </r>
  <r>
    <s v="17640550108340"/>
    <x v="16"/>
    <s v="64055"/>
    <s v="0108340"/>
    <s v="0681"/>
    <s v="D"/>
    <s v="Lake County International Charter"/>
    <n v="1"/>
    <n v="568764"/>
    <n v="28438"/>
    <n v="28438"/>
    <n v="51189"/>
    <n v="51189"/>
    <n v="51189"/>
    <n v="51189"/>
    <n v="51189"/>
    <n v="312821"/>
    <n v="0"/>
    <n v="0"/>
    <n v="0"/>
    <n v="0"/>
    <n v="0"/>
    <n v="0"/>
    <n v="0"/>
    <n v="0"/>
    <n v="0"/>
    <n v="0"/>
    <m/>
    <n v="0"/>
    <n v="0"/>
    <n v="0"/>
    <s v="Yes"/>
  </r>
  <r>
    <s v="17640550129601"/>
    <x v="16"/>
    <s v="64055"/>
    <s v="0129601"/>
    <s v="1653"/>
    <s v="D"/>
    <s v="California Connections Academy @ North Bay"/>
    <n v="1"/>
    <n v="1372170"/>
    <n v="68609"/>
    <n v="68609"/>
    <n v="123495"/>
    <n v="123495"/>
    <n v="123495"/>
    <n v="123495"/>
    <n v="123495"/>
    <n v="754693"/>
    <n v="0"/>
    <n v="0"/>
    <n v="0"/>
    <n v="0"/>
    <n v="0"/>
    <n v="0"/>
    <n v="0"/>
    <n v="0"/>
    <n v="0"/>
    <n v="0"/>
    <m/>
    <n v="0"/>
    <n v="0"/>
    <n v="0"/>
    <s v="Yes"/>
  </r>
  <r>
    <s v="17769760000000"/>
    <x v="16"/>
    <s v="76976"/>
    <s v="0000000"/>
    <s v="N/A"/>
    <s v="N/A"/>
    <s v="Upper Lake Unified"/>
    <n v="1"/>
    <n v="10674227"/>
    <n v="533711"/>
    <n v="533711"/>
    <n v="960680"/>
    <n v="960680"/>
    <n v="960680"/>
    <n v="960680"/>
    <n v="960680"/>
    <n v="5870822"/>
    <n v="0"/>
    <n v="0"/>
    <n v="0"/>
    <n v="0"/>
    <n v="0"/>
    <n v="0"/>
    <n v="0"/>
    <n v="0"/>
    <n v="0"/>
    <n v="0"/>
    <m/>
    <n v="0"/>
    <n v="0"/>
    <n v="0"/>
    <s v="Yes"/>
  </r>
  <r>
    <s v="18101810000000"/>
    <x v="17"/>
    <s v="10181"/>
    <s v="0000000"/>
    <s v="N/A"/>
    <s v="N/A"/>
    <s v="Lassen Co. Office of Education"/>
    <n v="1"/>
    <n v="8230055"/>
    <n v="411503"/>
    <n v="411503"/>
    <n v="740705"/>
    <n v="740705"/>
    <n v="740705"/>
    <n v="740705"/>
    <n v="740705"/>
    <n v="4526531"/>
    <n v="0"/>
    <n v="0"/>
    <n v="0"/>
    <n v="0"/>
    <n v="0"/>
    <n v="0"/>
    <n v="0"/>
    <n v="0"/>
    <n v="0"/>
    <n v="0"/>
    <m/>
    <n v="0"/>
    <n v="0"/>
    <n v="0"/>
    <s v="Yes"/>
  </r>
  <r>
    <s v="18640890000000"/>
    <x v="17"/>
    <s v="64089"/>
    <s v="0000000"/>
    <s v="N/A"/>
    <s v="N/A"/>
    <s v="Big Valley Joint Unified"/>
    <n v="2"/>
    <n v="952520"/>
    <n v="142878"/>
    <n v="142878"/>
    <n v="142878"/>
    <n v="142878"/>
    <n v="0"/>
    <n v="0"/>
    <n v="57151"/>
    <n v="628663"/>
    <n v="0"/>
    <n v="0"/>
    <n v="0"/>
    <n v="0"/>
    <n v="0"/>
    <n v="0"/>
    <n v="0"/>
    <n v="0"/>
    <n v="0"/>
    <n v="0"/>
    <m/>
    <n v="0"/>
    <n v="0"/>
    <n v="0"/>
    <s v="Yes"/>
  </r>
  <r>
    <s v="18641050000000"/>
    <x v="17"/>
    <s v="64105"/>
    <s v="0000000"/>
    <s v="N/A"/>
    <s v="N/A"/>
    <s v="Janesville Union Elementary"/>
    <n v="1"/>
    <n v="3247197"/>
    <n v="162360"/>
    <n v="162360"/>
    <n v="292248"/>
    <n v="292248"/>
    <n v="292248"/>
    <n v="292248"/>
    <n v="292248"/>
    <n v="1785960"/>
    <n v="0"/>
    <n v="0"/>
    <n v="0"/>
    <n v="0"/>
    <n v="0"/>
    <n v="0"/>
    <n v="0"/>
    <n v="0"/>
    <n v="0"/>
    <n v="0"/>
    <m/>
    <n v="0"/>
    <n v="0"/>
    <n v="0"/>
    <s v="Yes"/>
  </r>
  <r>
    <s v="18641130000000"/>
    <x v="17"/>
    <s v="64113"/>
    <s v="0000000"/>
    <s v="N/A"/>
    <s v="N/A"/>
    <s v="Johnstonville Elementary"/>
    <n v="1"/>
    <n v="1839173"/>
    <n v="91959"/>
    <n v="91959"/>
    <n v="165526"/>
    <n v="165526"/>
    <n v="165526"/>
    <n v="165526"/>
    <n v="165526"/>
    <n v="1011548"/>
    <n v="0"/>
    <n v="0"/>
    <n v="0"/>
    <n v="0"/>
    <n v="0"/>
    <n v="0"/>
    <n v="0"/>
    <n v="0"/>
    <n v="0"/>
    <n v="0"/>
    <m/>
    <n v="0"/>
    <n v="0"/>
    <n v="0"/>
    <s v="Yes"/>
  </r>
  <r>
    <s v="18641390000000"/>
    <x v="17"/>
    <s v="64139"/>
    <s v="0000000"/>
    <s v="N/A"/>
    <s v="N/A"/>
    <s v="Lassen Union High"/>
    <n v="1"/>
    <n v="5750605"/>
    <n v="287530"/>
    <n v="287530"/>
    <n v="517554"/>
    <n v="517554"/>
    <n v="517554"/>
    <n v="517554"/>
    <n v="517554"/>
    <n v="3162830"/>
    <n v="0"/>
    <n v="0"/>
    <n v="0"/>
    <n v="0"/>
    <n v="0"/>
    <n v="0"/>
    <n v="0"/>
    <n v="0"/>
    <n v="0"/>
    <n v="0"/>
    <m/>
    <n v="0"/>
    <n v="0"/>
    <n v="0"/>
    <s v="Yes"/>
  </r>
  <r>
    <s v="18641620000000"/>
    <x v="17"/>
    <s v="64162"/>
    <s v="0000000"/>
    <s v="N/A"/>
    <s v="N/A"/>
    <s v="Ravendale-Termo Elementary"/>
    <n v="2"/>
    <n v="281212"/>
    <n v="42182"/>
    <n v="42182"/>
    <n v="42182"/>
    <n v="42182"/>
    <n v="0"/>
    <n v="0"/>
    <n v="16873"/>
    <n v="185601"/>
    <n v="0"/>
    <n v="0"/>
    <n v="0"/>
    <n v="0"/>
    <n v="0"/>
    <n v="0"/>
    <n v="0"/>
    <n v="0"/>
    <n v="0"/>
    <n v="0"/>
    <m/>
    <n v="0"/>
    <n v="0"/>
    <n v="0"/>
    <s v="Yes"/>
  </r>
  <r>
    <s v="18641700000000"/>
    <x v="17"/>
    <s v="64170"/>
    <s v="0000000"/>
    <s v="N/A"/>
    <s v="N/A"/>
    <s v="Richmond Elementary"/>
    <n v="1"/>
    <n v="1746592"/>
    <n v="87330"/>
    <n v="87330"/>
    <n v="157193"/>
    <n v="157193"/>
    <n v="157193"/>
    <n v="157193"/>
    <n v="157193"/>
    <n v="960625"/>
    <n v="0"/>
    <n v="0"/>
    <n v="0"/>
    <n v="0"/>
    <n v="0"/>
    <n v="0"/>
    <n v="0"/>
    <n v="0"/>
    <n v="0"/>
    <n v="0"/>
    <m/>
    <n v="0"/>
    <n v="0"/>
    <n v="0"/>
    <s v="Yes"/>
  </r>
  <r>
    <s v="18641880000000"/>
    <x v="17"/>
    <s v="64188"/>
    <s v="0000000"/>
    <s v="N/A"/>
    <s v="N/A"/>
    <s v="Shaffer Union Elementary"/>
    <n v="1"/>
    <n v="2299665"/>
    <n v="114983"/>
    <n v="114983"/>
    <n v="206970"/>
    <n v="206970"/>
    <n v="206970"/>
    <n v="206970"/>
    <n v="206970"/>
    <n v="1264816"/>
    <n v="0"/>
    <n v="0"/>
    <n v="0"/>
    <n v="0"/>
    <n v="0"/>
    <n v="0"/>
    <n v="0"/>
    <n v="0"/>
    <n v="0"/>
    <n v="0"/>
    <m/>
    <n v="0"/>
    <n v="0"/>
    <n v="0"/>
    <s v="Yes"/>
  </r>
  <r>
    <s v="18641960000000"/>
    <x v="17"/>
    <s v="64196"/>
    <s v="0000000"/>
    <s v="N/A"/>
    <s v="N/A"/>
    <s v="Susanville Elementary"/>
    <n v="2"/>
    <n v="9843728"/>
    <n v="1476559"/>
    <n v="1476559"/>
    <n v="1476559"/>
    <n v="1476559"/>
    <n v="0"/>
    <n v="0"/>
    <n v="590624"/>
    <n v="6496860"/>
    <n v="0"/>
    <n v="0"/>
    <n v="0"/>
    <n v="0"/>
    <n v="0"/>
    <n v="0"/>
    <n v="0"/>
    <n v="0"/>
    <n v="0"/>
    <n v="0"/>
    <m/>
    <n v="0"/>
    <n v="0"/>
    <n v="0"/>
    <s v="Yes"/>
  </r>
  <r>
    <s v="18641960135756"/>
    <x v="17"/>
    <s v="64196"/>
    <s v="0135756"/>
    <s v="2066"/>
    <s v="D"/>
    <s v="Thompson Peak Charter"/>
    <n v="1"/>
    <n v="1625593"/>
    <n v="81280"/>
    <n v="81280"/>
    <n v="146303"/>
    <n v="146303"/>
    <n v="146303"/>
    <n v="146303"/>
    <n v="146303"/>
    <n v="894075"/>
    <n v="0"/>
    <n v="0"/>
    <n v="0"/>
    <n v="0"/>
    <n v="0"/>
    <n v="0"/>
    <n v="0"/>
    <n v="0"/>
    <n v="0"/>
    <n v="0"/>
    <m/>
    <n v="0"/>
    <n v="0"/>
    <n v="0"/>
    <s v="Yes"/>
  </r>
  <r>
    <s v="18642040000000"/>
    <x v="17"/>
    <s v="64204"/>
    <s v="0000000"/>
    <s v="N/A"/>
    <s v="N/A"/>
    <s v="Westwood Unified"/>
    <n v="2"/>
    <n v="1894031"/>
    <n v="284105"/>
    <n v="284105"/>
    <n v="284105"/>
    <n v="284105"/>
    <n v="0"/>
    <n v="0"/>
    <n v="113642"/>
    <n v="1250062"/>
    <n v="0"/>
    <n v="0"/>
    <n v="0"/>
    <n v="0"/>
    <n v="0"/>
    <n v="0"/>
    <n v="0"/>
    <n v="0"/>
    <n v="0"/>
    <n v="0"/>
    <m/>
    <n v="0"/>
    <n v="0"/>
    <n v="0"/>
    <s v="Yes"/>
  </r>
  <r>
    <s v="18750360000000"/>
    <x v="17"/>
    <s v="75036"/>
    <s v="0000000"/>
    <s v="N/A"/>
    <s v="N/A"/>
    <s v="Fort Sage Unified"/>
    <n v="1"/>
    <n v="1655462"/>
    <n v="82773"/>
    <n v="82773"/>
    <n v="148992"/>
    <n v="148992"/>
    <n v="148992"/>
    <n v="148992"/>
    <n v="148992"/>
    <n v="910506"/>
    <n v="0"/>
    <n v="0"/>
    <n v="0"/>
    <n v="0"/>
    <n v="0"/>
    <n v="0"/>
    <n v="0"/>
    <n v="0"/>
    <n v="0"/>
    <n v="0"/>
    <m/>
    <n v="0"/>
    <n v="0"/>
    <n v="0"/>
    <s v="Yes"/>
  </r>
  <r>
    <s v="18750360121657"/>
    <x v="17"/>
    <s v="75036"/>
    <s v="0121657"/>
    <s v="1185"/>
    <s v="L"/>
    <s v="Mt. Lassen Charter"/>
    <n v="1"/>
    <n v="1471605"/>
    <n v="73580"/>
    <n v="73580"/>
    <n v="132444"/>
    <n v="132444"/>
    <n v="132444"/>
    <n v="132444"/>
    <n v="132444"/>
    <n v="809380"/>
    <n v="0"/>
    <n v="0"/>
    <n v="0"/>
    <n v="0"/>
    <n v="0"/>
    <n v="0"/>
    <n v="0"/>
    <n v="0"/>
    <n v="0"/>
    <n v="0"/>
    <m/>
    <n v="0"/>
    <n v="0"/>
    <n v="0"/>
    <s v="Yes"/>
  </r>
  <r>
    <s v="18750366010763"/>
    <x v="17"/>
    <s v="75036"/>
    <s v="6010763"/>
    <s v="2067"/>
    <s v="D"/>
    <s v="Long Valley"/>
    <n v="1"/>
    <n v="3253409"/>
    <n v="162670"/>
    <n v="162670"/>
    <n v="292807"/>
    <n v="292807"/>
    <n v="292807"/>
    <n v="292807"/>
    <n v="292807"/>
    <n v="1789375"/>
    <n v="0"/>
    <n v="0"/>
    <n v="0"/>
    <n v="0"/>
    <n v="0"/>
    <n v="0"/>
    <n v="0"/>
    <n v="0"/>
    <n v="0"/>
    <n v="0"/>
    <m/>
    <n v="0"/>
    <n v="0"/>
    <n v="0"/>
    <s v="Yes"/>
  </r>
  <r>
    <s v="19101990000000"/>
    <x v="18"/>
    <s v="10199"/>
    <s v="0000000"/>
    <s v="N/A"/>
    <s v="N/A"/>
    <s v="Los Angeles Co. Office of Education"/>
    <n v="1"/>
    <n v="141227292"/>
    <n v="7061365"/>
    <n v="7061365"/>
    <n v="12710456"/>
    <n v="12710456"/>
    <n v="12710456"/>
    <n v="12710456"/>
    <n v="12710456"/>
    <n v="77675010"/>
    <n v="0"/>
    <n v="0"/>
    <n v="0"/>
    <n v="0"/>
    <n v="0"/>
    <n v="0"/>
    <n v="0"/>
    <n v="0"/>
    <n v="0"/>
    <n v="0"/>
    <m/>
    <n v="0"/>
    <n v="0"/>
    <n v="0"/>
    <s v="Yes"/>
  </r>
  <r>
    <s v="19101990106880"/>
    <x v="18"/>
    <s v="10199"/>
    <s v="0106880"/>
    <s v="0663"/>
    <s v="D"/>
    <s v="Jardin de la Infancia"/>
    <n v="1"/>
    <n v="239794"/>
    <n v="11990"/>
    <n v="11990"/>
    <n v="21581"/>
    <n v="21581"/>
    <n v="21581"/>
    <n v="21581"/>
    <n v="21581"/>
    <n v="131885"/>
    <n v="0"/>
    <n v="0"/>
    <n v="0"/>
    <n v="0"/>
    <n v="0"/>
    <n v="0"/>
    <n v="0"/>
    <n v="0"/>
    <n v="0"/>
    <n v="0"/>
    <m/>
    <n v="0"/>
    <n v="0"/>
    <n v="0"/>
    <s v="Yes"/>
  </r>
  <r>
    <s v="19101990109660"/>
    <x v="18"/>
    <s v="10199"/>
    <s v="0109660"/>
    <s v="0694"/>
    <s v="D"/>
    <s v="Aspire Antonio Maria Lugo Academy"/>
    <n v="1"/>
    <n v="4458243"/>
    <n v="222912"/>
    <n v="222912"/>
    <n v="401242"/>
    <n v="401242"/>
    <n v="401242"/>
    <n v="401242"/>
    <n v="401242"/>
    <n v="2452034"/>
    <n v="0"/>
    <n v="0"/>
    <n v="0"/>
    <n v="0"/>
    <n v="0"/>
    <n v="-40919.339999999997"/>
    <n v="0"/>
    <n v="0"/>
    <n v="0"/>
    <n v="0"/>
    <m/>
    <n v="-40919.339999999997"/>
    <n v="40919.339999999997"/>
    <n v="0"/>
    <s v="Yes"/>
  </r>
  <r>
    <s v="19101990112128"/>
    <x v="18"/>
    <s v="10199"/>
    <s v="0112128"/>
    <s v="0693"/>
    <s v="D"/>
    <s v="Aspire Ollin University Preparatory Academy"/>
    <n v="1"/>
    <n v="5684680"/>
    <n v="284234"/>
    <n v="284234"/>
    <n v="511621"/>
    <n v="511621"/>
    <n v="511621"/>
    <n v="511621"/>
    <n v="511621"/>
    <n v="3126573"/>
    <n v="0"/>
    <n v="0"/>
    <n v="0"/>
    <n v="0"/>
    <n v="0"/>
    <n v="0"/>
    <n v="0"/>
    <n v="0"/>
    <n v="0"/>
    <n v="0"/>
    <m/>
    <n v="0"/>
    <n v="0"/>
    <n v="0"/>
    <s v="Yes"/>
  </r>
  <r>
    <s v="19101990115030"/>
    <x v="18"/>
    <s v="10199"/>
    <s v="0115030"/>
    <s v="0917"/>
    <s v="D"/>
    <s v="Magnolia Science Academy 3"/>
    <n v="1"/>
    <n v="3235416"/>
    <n v="161771"/>
    <n v="161771"/>
    <n v="291187"/>
    <n v="291187"/>
    <n v="291187"/>
    <n v="291187"/>
    <n v="291187"/>
    <n v="1779477"/>
    <n v="0"/>
    <n v="0"/>
    <n v="0"/>
    <n v="0"/>
    <n v="0"/>
    <n v="0"/>
    <n v="0"/>
    <n v="0"/>
    <n v="0"/>
    <n v="0"/>
    <m/>
    <n v="0"/>
    <n v="0"/>
    <n v="0"/>
    <s v="Yes"/>
  </r>
  <r>
    <s v="19101990115212"/>
    <x v="18"/>
    <s v="10199"/>
    <s v="0115212"/>
    <s v="0906"/>
    <s v="D"/>
    <s v="Magnolia Science Academy 2"/>
    <n v="1"/>
    <n v="5125645"/>
    <n v="256282"/>
    <n v="256282"/>
    <n v="461308"/>
    <n v="461308"/>
    <n v="461308"/>
    <n v="461308"/>
    <n v="461308"/>
    <n v="2819104"/>
    <n v="0"/>
    <n v="0"/>
    <n v="0"/>
    <n v="0"/>
    <n v="0"/>
    <n v="0"/>
    <n v="0"/>
    <n v="0"/>
    <n v="0"/>
    <n v="0"/>
    <m/>
    <n v="0"/>
    <n v="0"/>
    <n v="0"/>
    <s v="Yes"/>
  </r>
  <r>
    <s v="19101990121772"/>
    <x v="18"/>
    <s v="10199"/>
    <s v="0121772"/>
    <s v="1204"/>
    <s v="D"/>
    <s v="Environmental Charter Middle - Gardena"/>
    <n v="1"/>
    <n v="3291874"/>
    <n v="164594"/>
    <n v="164594"/>
    <n v="296269"/>
    <n v="296269"/>
    <n v="296269"/>
    <n v="296269"/>
    <n v="296269"/>
    <n v="1810533"/>
    <n v="0"/>
    <n v="0"/>
    <n v="0"/>
    <n v="0"/>
    <n v="-57178"/>
    <n v="0"/>
    <n v="0"/>
    <n v="0"/>
    <n v="0"/>
    <n v="0"/>
    <m/>
    <n v="-57178"/>
    <n v="57178"/>
    <n v="0"/>
    <s v="Yes"/>
  </r>
  <r>
    <s v="19101990127498"/>
    <x v="18"/>
    <s v="10199"/>
    <s v="0127498"/>
    <s v="1501"/>
    <s v="D"/>
    <s v="Environmental Charter Middle - Inglewood"/>
    <n v="1"/>
    <n v="4275909"/>
    <n v="213795"/>
    <n v="213795"/>
    <n v="384832"/>
    <n v="384832"/>
    <n v="384832"/>
    <n v="384832"/>
    <n v="384832"/>
    <n v="2351750"/>
    <n v="0"/>
    <n v="0"/>
    <n v="0"/>
    <n v="0"/>
    <n v="-42303"/>
    <n v="0"/>
    <n v="0"/>
    <n v="0"/>
    <n v="0"/>
    <n v="0"/>
    <m/>
    <n v="-42303"/>
    <n v="42303"/>
    <n v="0"/>
    <s v="Yes"/>
  </r>
  <r>
    <s v="19101990128025"/>
    <x v="18"/>
    <s v="10199"/>
    <s v="0128025"/>
    <s v="1560"/>
    <s v="D"/>
    <s v="Lashon Academy"/>
    <n v="1"/>
    <n v="7160530"/>
    <n v="358027"/>
    <n v="358027"/>
    <n v="644448"/>
    <n v="644448"/>
    <n v="644448"/>
    <n v="644448"/>
    <n v="644448"/>
    <n v="3938294"/>
    <n v="0"/>
    <n v="0"/>
    <n v="0"/>
    <n v="0"/>
    <n v="0"/>
    <n v="0"/>
    <n v="0"/>
    <n v="0"/>
    <n v="0"/>
    <n v="0"/>
    <m/>
    <n v="0"/>
    <n v="0"/>
    <n v="0"/>
    <s v="Yes"/>
  </r>
  <r>
    <s v="19101990134346"/>
    <x v="18"/>
    <s v="10199"/>
    <s v="0134346"/>
    <s v="1814"/>
    <s v="D"/>
    <s v="Intellectual Virtues Academy"/>
    <n v="1"/>
    <n v="968678"/>
    <n v="48434"/>
    <n v="48434"/>
    <n v="87181"/>
    <n v="87181"/>
    <n v="87181"/>
    <n v="87181"/>
    <n v="87181"/>
    <n v="532773"/>
    <n v="0"/>
    <n v="0"/>
    <n v="0"/>
    <n v="0"/>
    <n v="0"/>
    <n v="0"/>
    <n v="0"/>
    <n v="0"/>
    <n v="0"/>
    <n v="0"/>
    <m/>
    <n v="0"/>
    <n v="0"/>
    <n v="0"/>
    <s v="Yes"/>
  </r>
  <r>
    <s v="19101990135368"/>
    <x v="18"/>
    <s v="10199"/>
    <s v="0135368"/>
    <s v="1859"/>
    <s v="D"/>
    <s v="Alma Fuerte Public School"/>
    <n v="1"/>
    <n v="1578128"/>
    <n v="78906"/>
    <n v="78906"/>
    <n v="142032"/>
    <n v="142032"/>
    <n v="142032"/>
    <n v="142032"/>
    <n v="142032"/>
    <n v="867972"/>
    <n v="0"/>
    <n v="0"/>
    <n v="0"/>
    <n v="0"/>
    <n v="0"/>
    <n v="0"/>
    <n v="0"/>
    <n v="0"/>
    <n v="0"/>
    <n v="0"/>
    <m/>
    <n v="0"/>
    <n v="0"/>
    <n v="0"/>
    <s v="Yes"/>
  </r>
  <r>
    <s v="19101990135582"/>
    <x v="18"/>
    <s v="10199"/>
    <s v="0135582"/>
    <s v="1817"/>
    <s v="D"/>
    <s v="Russell Westbrook Why Not? High"/>
    <n v="1"/>
    <n v="2083871"/>
    <n v="104194"/>
    <n v="104194"/>
    <n v="187548"/>
    <n v="187548"/>
    <n v="187548"/>
    <n v="187548"/>
    <n v="187548"/>
    <n v="1146128"/>
    <n v="0"/>
    <n v="0"/>
    <n v="0"/>
    <n v="0"/>
    <n v="-5530.12"/>
    <n v="0"/>
    <n v="0"/>
    <n v="0"/>
    <n v="0"/>
    <n v="0"/>
    <m/>
    <n v="-5530.12"/>
    <n v="5530.12"/>
    <n v="0"/>
    <s v="Yes"/>
  </r>
  <r>
    <s v="19101990136119"/>
    <x v="18"/>
    <s v="10199"/>
    <s v="0136119"/>
    <s v="1874"/>
    <s v="D"/>
    <s v="Animo City of Champions Charter High"/>
    <n v="1"/>
    <n v="4021045"/>
    <n v="201052"/>
    <n v="201052"/>
    <n v="361894"/>
    <n v="361894"/>
    <n v="361894"/>
    <n v="361894"/>
    <n v="361894"/>
    <n v="2211574"/>
    <n v="0"/>
    <n v="0"/>
    <n v="0"/>
    <n v="0"/>
    <n v="0"/>
    <n v="0"/>
    <n v="0"/>
    <n v="0"/>
    <n v="0"/>
    <n v="0"/>
    <m/>
    <n v="0"/>
    <n v="0"/>
    <n v="0"/>
    <s v="Yes"/>
  </r>
  <r>
    <s v="19101990137166"/>
    <x v="18"/>
    <s v="10199"/>
    <s v="0137166"/>
    <s v="1931"/>
    <s v="D"/>
    <s v="Soleil Academy Charter"/>
    <n v="1"/>
    <n v="4723906"/>
    <n v="236195"/>
    <n v="236195"/>
    <n v="425152"/>
    <n v="425152"/>
    <n v="425152"/>
    <n v="425152"/>
    <n v="425152"/>
    <n v="2598150"/>
    <n v="0"/>
    <n v="0"/>
    <n v="0"/>
    <n v="0"/>
    <n v="0"/>
    <n v="0"/>
    <n v="0"/>
    <n v="0"/>
    <n v="0"/>
    <n v="0"/>
    <m/>
    <n v="0"/>
    <n v="0"/>
    <n v="0"/>
    <s v="Yes"/>
  </r>
  <r>
    <s v="19101990137679"/>
    <x v="18"/>
    <s v="10199"/>
    <s v="0137679"/>
    <s v="0987"/>
    <s v="D"/>
    <s v="Magnolia Science Academy 5"/>
    <n v="1"/>
    <n v="2098940"/>
    <n v="104947"/>
    <n v="104947"/>
    <n v="188905"/>
    <n v="188905"/>
    <n v="188905"/>
    <n v="188905"/>
    <n v="188905"/>
    <n v="1154419"/>
    <n v="0"/>
    <n v="0"/>
    <n v="0"/>
    <n v="0"/>
    <n v="0"/>
    <n v="0"/>
    <n v="0"/>
    <n v="0"/>
    <n v="0"/>
    <n v="0"/>
    <m/>
    <n v="0"/>
    <n v="0"/>
    <n v="0"/>
    <s v="Yes"/>
  </r>
  <r>
    <s v="19101990138669"/>
    <x v="18"/>
    <s v="10199"/>
    <s v="0138669"/>
    <s v="2017"/>
    <s v="D"/>
    <s v="Da Vinci RISE High"/>
    <n v="1"/>
    <n v="1624619"/>
    <n v="81231"/>
    <n v="81231"/>
    <n v="146216"/>
    <n v="146216"/>
    <n v="146216"/>
    <n v="146216"/>
    <n v="146216"/>
    <n v="893542"/>
    <n v="0"/>
    <n v="0"/>
    <n v="0"/>
    <n v="0"/>
    <n v="0"/>
    <n v="0"/>
    <n v="0"/>
    <n v="0"/>
    <n v="0"/>
    <n v="0"/>
    <m/>
    <n v="0"/>
    <n v="0"/>
    <n v="0"/>
    <s v="Yes"/>
  </r>
  <r>
    <s v="19101990139170"/>
    <x v="18"/>
    <s v="10199"/>
    <s v="0139170"/>
    <s v="2029"/>
    <s v="D"/>
    <s v="Lashon Academy City"/>
    <n v="1"/>
    <n v="1403078"/>
    <n v="70154"/>
    <n v="70154"/>
    <n v="126277"/>
    <n v="126277"/>
    <n v="126277"/>
    <n v="126277"/>
    <n v="126277"/>
    <n v="771693"/>
    <n v="0"/>
    <n v="0"/>
    <n v="0"/>
    <n v="0"/>
    <n v="0"/>
    <n v="0"/>
    <n v="0"/>
    <n v="0"/>
    <n v="0"/>
    <n v="0"/>
    <m/>
    <n v="0"/>
    <n v="0"/>
    <n v="0"/>
    <s v="Yes"/>
  </r>
  <r>
    <s v="19101990140681"/>
    <x v="18"/>
    <s v="10199"/>
    <s v="0140681"/>
    <s v="2098"/>
    <s v="D"/>
    <s v="Environmental Charter High - Gardena"/>
    <n v="1"/>
    <n v="4184400"/>
    <n v="209220"/>
    <n v="209220"/>
    <n v="376596"/>
    <n v="376596"/>
    <n v="376596"/>
    <n v="376596"/>
    <n v="376596"/>
    <n v="2301420"/>
    <n v="0"/>
    <n v="-8360"/>
    <n v="0"/>
    <n v="0"/>
    <n v="-63590"/>
    <n v="0"/>
    <n v="0"/>
    <n v="0"/>
    <n v="0"/>
    <n v="0"/>
    <m/>
    <n v="-71950"/>
    <n v="71950"/>
    <n v="0"/>
    <s v="Yes"/>
  </r>
  <r>
    <s v="19101990140798"/>
    <x v="18"/>
    <s v="10199"/>
    <s v="0140798"/>
    <s v="2114"/>
    <s v="D"/>
    <s v="Bridges Preparatory Academy"/>
    <n v="1"/>
    <n v="1715664"/>
    <n v="85783"/>
    <n v="85783"/>
    <n v="154410"/>
    <n v="154410"/>
    <n v="154410"/>
    <n v="154410"/>
    <n v="154410"/>
    <n v="943616"/>
    <n v="0"/>
    <n v="-8356"/>
    <n v="0"/>
    <n v="0"/>
    <n v="0"/>
    <n v="0"/>
    <n v="0"/>
    <n v="0"/>
    <n v="0"/>
    <n v="0"/>
    <m/>
    <n v="-8356"/>
    <n v="8356"/>
    <n v="0"/>
    <s v="Yes"/>
  </r>
  <r>
    <s v="19101990140962"/>
    <x v="18"/>
    <s v="10199"/>
    <s v="0140962"/>
    <s v="2108"/>
    <s v="D"/>
    <s v="The SEED School of Los Angeles County"/>
    <n v="1"/>
    <n v="2461780"/>
    <n v="123089"/>
    <n v="123089"/>
    <n v="221560"/>
    <n v="221560"/>
    <n v="221560"/>
    <n v="221560"/>
    <n v="221560"/>
    <n v="1353978"/>
    <n v="0"/>
    <n v="-10629"/>
    <n v="0"/>
    <n v="0"/>
    <n v="0"/>
    <n v="0"/>
    <n v="0"/>
    <n v="0"/>
    <n v="0"/>
    <n v="0"/>
    <m/>
    <n v="-10629"/>
    <n v="10629"/>
    <n v="0"/>
    <s v="Yes"/>
  </r>
  <r>
    <s v="19101996116883"/>
    <x v="18"/>
    <s v="10199"/>
    <s v="6116883"/>
    <s v="0249"/>
    <s v="D"/>
    <s v="Odyssey Charter"/>
    <n v="1"/>
    <n v="2995380"/>
    <n v="149769"/>
    <n v="149769"/>
    <n v="269584"/>
    <n v="269584"/>
    <n v="269584"/>
    <n v="269584"/>
    <n v="269584"/>
    <n v="1647458"/>
    <n v="0"/>
    <n v="0"/>
    <n v="0"/>
    <n v="0"/>
    <n v="0"/>
    <n v="0"/>
    <n v="0"/>
    <n v="0"/>
    <n v="0"/>
    <n v="0"/>
    <m/>
    <n v="0"/>
    <n v="0"/>
    <n v="0"/>
    <s v="Yes"/>
  </r>
  <r>
    <s v="19101996119945"/>
    <x v="18"/>
    <s v="10199"/>
    <s v="6119945"/>
    <s v="0438"/>
    <s v="D"/>
    <s v="Magnolia Science Academy"/>
    <n v="1"/>
    <n v="6936081"/>
    <n v="346804"/>
    <n v="346804"/>
    <n v="624247"/>
    <n v="624247"/>
    <n v="624247"/>
    <n v="624247"/>
    <n v="624247"/>
    <n v="3814843"/>
    <n v="0"/>
    <n v="0"/>
    <n v="0"/>
    <n v="0"/>
    <n v="-109416.23"/>
    <n v="0"/>
    <n v="0"/>
    <n v="0"/>
    <n v="0"/>
    <n v="0"/>
    <m/>
    <n v="-109416.23"/>
    <n v="109416.23"/>
    <n v="0"/>
    <s v="Yes"/>
  </r>
  <r>
    <s v="19642120000000"/>
    <x v="18"/>
    <s v="64212"/>
    <s v="0000000"/>
    <s v="N/A"/>
    <s v="N/A"/>
    <s v="ABC Unified"/>
    <n v="1"/>
    <n v="189949943"/>
    <n v="9497497"/>
    <n v="9497497"/>
    <n v="17095495"/>
    <n v="17095495"/>
    <n v="17095495"/>
    <n v="17095495"/>
    <n v="17095495"/>
    <n v="104472469"/>
    <n v="0"/>
    <n v="0"/>
    <n v="0"/>
    <n v="0"/>
    <n v="0"/>
    <n v="0"/>
    <n v="0"/>
    <n v="0"/>
    <n v="0"/>
    <n v="0"/>
    <m/>
    <n v="0"/>
    <n v="0"/>
    <n v="0"/>
    <s v="Yes"/>
  </r>
  <r>
    <s v="19642460000000"/>
    <x v="18"/>
    <s v="64246"/>
    <s v="0000000"/>
    <s v="N/A"/>
    <s v="N/A"/>
    <s v="Antelope Valley Union High"/>
    <n v="1"/>
    <n v="218353796"/>
    <n v="10917690"/>
    <n v="10917690"/>
    <n v="19651842"/>
    <n v="19651842"/>
    <n v="19651842"/>
    <n v="19651842"/>
    <n v="19651842"/>
    <n v="120094590"/>
    <n v="0"/>
    <n v="0"/>
    <n v="0"/>
    <n v="0"/>
    <n v="0"/>
    <n v="0"/>
    <n v="0"/>
    <n v="0"/>
    <n v="0"/>
    <n v="0"/>
    <m/>
    <n v="0"/>
    <n v="0"/>
    <n v="0"/>
    <s v="Yes"/>
  </r>
  <r>
    <s v="19642460126003"/>
    <x v="18"/>
    <s v="64246"/>
    <s v="0126003"/>
    <s v="1415"/>
    <s v="L"/>
    <s v="Academies of the Antelope Valley"/>
    <n v="1"/>
    <n v="5988125"/>
    <n v="299406"/>
    <n v="299406"/>
    <n v="538931"/>
    <n v="538931"/>
    <n v="538931"/>
    <n v="538931"/>
    <n v="538931"/>
    <n v="3293467"/>
    <n v="0"/>
    <n v="0"/>
    <n v="0"/>
    <n v="0"/>
    <n v="0"/>
    <n v="0"/>
    <n v="0"/>
    <n v="0"/>
    <n v="0"/>
    <n v="0"/>
    <m/>
    <n v="0"/>
    <n v="0"/>
    <n v="0"/>
    <s v="Yes"/>
  </r>
  <r>
    <s v="19642461996537"/>
    <x v="18"/>
    <s v="64246"/>
    <s v="1996537"/>
    <s v="0411"/>
    <s v="D"/>
    <s v="Desert Sands Charter"/>
    <n v="1"/>
    <n v="25314348"/>
    <n v="1265717"/>
    <n v="1265717"/>
    <n v="2278291"/>
    <n v="2278291"/>
    <n v="2278291"/>
    <n v="2278291"/>
    <n v="2278291"/>
    <n v="13922889"/>
    <n v="0"/>
    <n v="0"/>
    <n v="0"/>
    <n v="0"/>
    <n v="0"/>
    <n v="0"/>
    <n v="0"/>
    <n v="0"/>
    <n v="0"/>
    <n v="0"/>
    <m/>
    <n v="0"/>
    <n v="0"/>
    <n v="0"/>
    <s v="Yes"/>
  </r>
  <r>
    <s v="19642610000000"/>
    <x v="18"/>
    <s v="64261"/>
    <s v="0000000"/>
    <s v="N/A"/>
    <s v="N/A"/>
    <s v="Arcadia Unified"/>
    <n v="1"/>
    <n v="49749926"/>
    <n v="2487496"/>
    <n v="2487496"/>
    <n v="4477493"/>
    <n v="4477493"/>
    <n v="4477493"/>
    <n v="4477493"/>
    <n v="4477493"/>
    <n v="27362457"/>
    <n v="0"/>
    <n v="0"/>
    <n v="0"/>
    <n v="0"/>
    <n v="0"/>
    <n v="0"/>
    <n v="0"/>
    <n v="0"/>
    <n v="0"/>
    <n v="0"/>
    <m/>
    <n v="0"/>
    <n v="0"/>
    <n v="0"/>
    <s v="Yes"/>
  </r>
  <r>
    <s v="19642790000000"/>
    <x v="18"/>
    <s v="64279"/>
    <s v="0000000"/>
    <s v="N/A"/>
    <s v="N/A"/>
    <s v="Azusa Unified"/>
    <n v="1"/>
    <n v="81213041"/>
    <n v="4060652"/>
    <n v="4060652"/>
    <n v="7309174"/>
    <n v="7309174"/>
    <n v="7309174"/>
    <n v="7309174"/>
    <n v="7309174"/>
    <n v="44667174"/>
    <n v="0"/>
    <n v="0"/>
    <n v="0"/>
    <n v="0"/>
    <n v="0"/>
    <n v="0"/>
    <n v="0"/>
    <n v="0"/>
    <n v="0"/>
    <n v="0"/>
    <m/>
    <n v="0"/>
    <n v="0"/>
    <n v="0"/>
    <s v="Yes"/>
  </r>
  <r>
    <s v="19642870000000"/>
    <x v="18"/>
    <s v="64287"/>
    <s v="0000000"/>
    <s v="N/A"/>
    <s v="N/A"/>
    <s v="Baldwin Park Unified"/>
    <n v="1"/>
    <n v="146306147"/>
    <n v="7315307"/>
    <n v="7315307"/>
    <n v="13167553"/>
    <n v="13167553"/>
    <n v="13167553"/>
    <n v="13167553"/>
    <n v="13167553"/>
    <n v="80468379"/>
    <n v="0"/>
    <n v="0"/>
    <n v="0"/>
    <n v="0"/>
    <n v="0"/>
    <n v="0"/>
    <n v="0"/>
    <n v="0"/>
    <n v="0"/>
    <n v="0"/>
    <m/>
    <n v="0"/>
    <n v="0"/>
    <n v="0"/>
    <s v="Yes"/>
  </r>
  <r>
    <s v="19642871996479"/>
    <x v="18"/>
    <s v="64287"/>
    <s v="1996479"/>
    <s v="0402"/>
    <s v="D"/>
    <s v="Opportunities for Learning - Baldwin Park"/>
    <n v="1"/>
    <n v="13886"/>
    <n v="694"/>
    <n v="694"/>
    <n v="1250"/>
    <n v="1250"/>
    <n v="1250"/>
    <n v="1250"/>
    <n v="1250"/>
    <n v="7638"/>
    <n v="0"/>
    <n v="0"/>
    <n v="0"/>
    <n v="0"/>
    <n v="0"/>
    <n v="0"/>
    <n v="0"/>
    <n v="0"/>
    <n v="0"/>
    <n v="0"/>
    <m/>
    <n v="0"/>
    <n v="0"/>
    <n v="0"/>
    <s v="Yes"/>
  </r>
  <r>
    <s v="19642950000000"/>
    <x v="18"/>
    <s v="64295"/>
    <s v="0000000"/>
    <s v="N/A"/>
    <s v="N/A"/>
    <s v="Bassett Unified"/>
    <n v="1"/>
    <n v="35800193"/>
    <n v="1790010"/>
    <n v="1790010"/>
    <n v="3222017"/>
    <n v="3222017"/>
    <n v="3222017"/>
    <n v="3222017"/>
    <n v="3222017"/>
    <n v="19690105"/>
    <n v="0"/>
    <n v="0"/>
    <n v="0"/>
    <n v="0"/>
    <n v="0"/>
    <n v="0"/>
    <n v="0"/>
    <n v="0"/>
    <n v="0"/>
    <n v="0"/>
    <m/>
    <n v="0"/>
    <n v="0"/>
    <n v="0"/>
    <s v="Yes"/>
  </r>
  <r>
    <s v="19643030000000"/>
    <x v="18"/>
    <s v="64303"/>
    <s v="0000000"/>
    <s v="N/A"/>
    <s v="N/A"/>
    <s v="Bellflower Unified"/>
    <n v="1"/>
    <n v="149247965"/>
    <n v="7462398"/>
    <n v="7462398"/>
    <n v="13432317"/>
    <n v="13432317"/>
    <n v="13432317"/>
    <n v="13432317"/>
    <n v="13432317"/>
    <n v="82086381"/>
    <n v="0"/>
    <n v="0"/>
    <n v="0"/>
    <n v="0"/>
    <n v="0"/>
    <n v="0"/>
    <n v="0"/>
    <n v="0"/>
    <n v="0"/>
    <n v="0"/>
    <m/>
    <n v="0"/>
    <n v="0"/>
    <n v="0"/>
    <s v="Yes"/>
  </r>
  <r>
    <s v="19643110000000"/>
    <x v="18"/>
    <s v="64311"/>
    <s v="0000000"/>
    <s v="N/A"/>
    <s v="N/A"/>
    <s v="Beverly Hills Unified"/>
    <n v="1"/>
    <n v="2781402"/>
    <n v="139070"/>
    <n v="139070"/>
    <n v="250326"/>
    <n v="250326"/>
    <n v="250326"/>
    <n v="250326"/>
    <n v="250326"/>
    <n v="1529770"/>
    <n v="0"/>
    <n v="0"/>
    <n v="0"/>
    <n v="0"/>
    <n v="0"/>
    <n v="0"/>
    <n v="0"/>
    <n v="0"/>
    <n v="0"/>
    <n v="0"/>
    <m/>
    <n v="0"/>
    <n v="0"/>
    <n v="0"/>
    <s v="Yes"/>
  </r>
  <r>
    <s v="19643290000000"/>
    <x v="18"/>
    <s v="64329"/>
    <s v="0000000"/>
    <s v="N/A"/>
    <s v="N/A"/>
    <s v="Bonita Unified"/>
    <n v="1"/>
    <n v="74696579"/>
    <n v="3734829"/>
    <n v="3734829"/>
    <n v="6722692"/>
    <n v="6722692"/>
    <n v="6722692"/>
    <n v="6722692"/>
    <n v="6722692"/>
    <n v="41083118"/>
    <n v="0"/>
    <n v="0"/>
    <n v="0"/>
    <n v="0"/>
    <n v="0"/>
    <n v="0"/>
    <n v="0"/>
    <n v="0"/>
    <n v="0"/>
    <n v="0"/>
    <m/>
    <n v="0"/>
    <n v="0"/>
    <n v="0"/>
    <s v="Yes"/>
  </r>
  <r>
    <s v="19643370000000"/>
    <x v="18"/>
    <s v="64337"/>
    <s v="0000000"/>
    <s v="N/A"/>
    <s v="N/A"/>
    <s v="Burbank Unified"/>
    <n v="1"/>
    <n v="95419279"/>
    <n v="4770964"/>
    <n v="4770964"/>
    <n v="8587735"/>
    <n v="8587735"/>
    <n v="8587735"/>
    <n v="8587735"/>
    <n v="8587735"/>
    <n v="52480603"/>
    <n v="0"/>
    <n v="0"/>
    <n v="0"/>
    <n v="0"/>
    <n v="0"/>
    <n v="0"/>
    <n v="0"/>
    <n v="0"/>
    <n v="0"/>
    <n v="0"/>
    <m/>
    <n v="0"/>
    <n v="0"/>
    <n v="0"/>
    <s v="Yes"/>
  </r>
  <r>
    <s v="19643450000000"/>
    <x v="18"/>
    <s v="64345"/>
    <s v="0000000"/>
    <s v="N/A"/>
    <s v="N/A"/>
    <s v="Castaic Union"/>
    <n v="1"/>
    <n v="13286805"/>
    <n v="664340"/>
    <n v="664340"/>
    <n v="1195812"/>
    <n v="1195812"/>
    <n v="1195812"/>
    <n v="1195812"/>
    <n v="1195812"/>
    <n v="7307740"/>
    <n v="0"/>
    <n v="0"/>
    <n v="0"/>
    <n v="0"/>
    <n v="0"/>
    <n v="0"/>
    <n v="0"/>
    <n v="0"/>
    <n v="0"/>
    <n v="0"/>
    <m/>
    <n v="0"/>
    <n v="0"/>
    <n v="0"/>
    <s v="Yes"/>
  </r>
  <r>
    <s v="19643520000000"/>
    <x v="18"/>
    <s v="64352"/>
    <s v="0000000"/>
    <s v="N/A"/>
    <s v="N/A"/>
    <s v="Centinela Valley Union High"/>
    <n v="1"/>
    <n v="59660320"/>
    <n v="2983016"/>
    <n v="2983016"/>
    <n v="5369429"/>
    <n v="5369429"/>
    <n v="5369429"/>
    <n v="5369429"/>
    <n v="5369429"/>
    <n v="32813177"/>
    <n v="0"/>
    <n v="0"/>
    <n v="0"/>
    <n v="0"/>
    <n v="0"/>
    <n v="0"/>
    <n v="0"/>
    <n v="0"/>
    <n v="0"/>
    <n v="0"/>
    <m/>
    <n v="0"/>
    <n v="0"/>
    <n v="0"/>
    <s v="Yes"/>
  </r>
  <r>
    <s v="19643520128488"/>
    <x v="18"/>
    <s v="64352"/>
    <s v="0128488"/>
    <s v="1558"/>
    <s v="D"/>
    <s v="Family First Charter"/>
    <n v="1"/>
    <n v="3558283"/>
    <n v="177914"/>
    <n v="177914"/>
    <n v="320245"/>
    <n v="320245"/>
    <n v="320245"/>
    <n v="320245"/>
    <n v="320245"/>
    <n v="1957053"/>
    <n v="0"/>
    <n v="0"/>
    <n v="0"/>
    <n v="0"/>
    <n v="0"/>
    <n v="0"/>
    <n v="0"/>
    <n v="0"/>
    <n v="0"/>
    <n v="0"/>
    <m/>
    <n v="0"/>
    <n v="0"/>
    <n v="0"/>
    <s v="Yes"/>
  </r>
  <r>
    <s v="19643520128496"/>
    <x v="18"/>
    <s v="64352"/>
    <s v="0128496"/>
    <s v="1557"/>
    <s v="D"/>
    <s v="New Opportunities Charter"/>
    <n v="1"/>
    <n v="2255759"/>
    <n v="112788"/>
    <n v="112788"/>
    <n v="203018"/>
    <n v="203018"/>
    <n v="203018"/>
    <n v="203018"/>
    <n v="203018"/>
    <n v="1240666"/>
    <n v="0"/>
    <n v="0"/>
    <n v="0"/>
    <n v="0"/>
    <n v="0"/>
    <n v="0"/>
    <n v="0"/>
    <n v="0"/>
    <n v="0"/>
    <n v="0"/>
    <m/>
    <n v="0"/>
    <n v="0"/>
    <n v="0"/>
    <s v="Yes"/>
  </r>
  <r>
    <s v="19643780000000"/>
    <x v="18"/>
    <s v="64378"/>
    <s v="0000000"/>
    <s v="N/A"/>
    <s v="N/A"/>
    <s v="Charter Oak Unified"/>
    <n v="1"/>
    <n v="41002292"/>
    <n v="2050115"/>
    <n v="2050115"/>
    <n v="3690206"/>
    <n v="3690206"/>
    <n v="3690206"/>
    <n v="3690206"/>
    <n v="3690206"/>
    <n v="22551260"/>
    <n v="0"/>
    <n v="0"/>
    <n v="0"/>
    <n v="0"/>
    <n v="0"/>
    <n v="0"/>
    <n v="0"/>
    <n v="0"/>
    <n v="0"/>
    <n v="0"/>
    <m/>
    <n v="0"/>
    <n v="0"/>
    <n v="0"/>
    <s v="Yes"/>
  </r>
  <r>
    <s v="19643940000000"/>
    <x v="18"/>
    <s v="64394"/>
    <s v="0000000"/>
    <s v="N/A"/>
    <s v="N/A"/>
    <s v="Claremont Unified"/>
    <n v="1"/>
    <n v="49183502"/>
    <n v="2459175"/>
    <n v="2459175"/>
    <n v="4426515"/>
    <n v="4426515"/>
    <n v="4426515"/>
    <n v="4426515"/>
    <n v="4426515"/>
    <n v="27050925"/>
    <n v="0"/>
    <n v="0"/>
    <n v="0"/>
    <n v="0"/>
    <n v="0"/>
    <n v="0"/>
    <n v="0"/>
    <n v="0"/>
    <n v="0"/>
    <n v="0"/>
    <m/>
    <n v="0"/>
    <n v="0"/>
    <n v="0"/>
    <s v="Yes"/>
  </r>
  <r>
    <s v="19644360000000"/>
    <x v="18"/>
    <s v="64436"/>
    <s v="0000000"/>
    <s v="N/A"/>
    <s v="N/A"/>
    <s v="Covina-Valley Unified"/>
    <n v="1"/>
    <n v="196474268"/>
    <n v="9823713"/>
    <n v="9823713"/>
    <n v="17682684"/>
    <n v="17682684"/>
    <n v="17682684"/>
    <n v="17682684"/>
    <n v="17682684"/>
    <n v="108060846"/>
    <n v="0"/>
    <n v="0"/>
    <n v="0"/>
    <n v="0"/>
    <n v="0"/>
    <n v="0"/>
    <n v="0"/>
    <n v="0"/>
    <n v="0"/>
    <n v="0"/>
    <m/>
    <n v="0"/>
    <n v="0"/>
    <n v="0"/>
    <s v="Yes"/>
  </r>
  <r>
    <s v="19644440000000"/>
    <x v="18"/>
    <s v="64444"/>
    <s v="0000000"/>
    <s v="N/A"/>
    <s v="N/A"/>
    <s v="Culver City Unified"/>
    <n v="1"/>
    <n v="53820590"/>
    <n v="2691030"/>
    <n v="2691030"/>
    <n v="4843853"/>
    <n v="4843853"/>
    <n v="4843853"/>
    <n v="4843853"/>
    <n v="4843853"/>
    <n v="29601325"/>
    <n v="0"/>
    <n v="0"/>
    <n v="0"/>
    <n v="0"/>
    <n v="0"/>
    <n v="0"/>
    <n v="0"/>
    <n v="0"/>
    <n v="0"/>
    <n v="0"/>
    <m/>
    <n v="0"/>
    <n v="0"/>
    <n v="0"/>
    <s v="Yes"/>
  </r>
  <r>
    <s v="19644510000000"/>
    <x v="18"/>
    <s v="64451"/>
    <s v="0000000"/>
    <s v="N/A"/>
    <s v="N/A"/>
    <s v="Downey Unified"/>
    <n v="1"/>
    <n v="267903896"/>
    <n v="13395195"/>
    <n v="13395195"/>
    <n v="24111351"/>
    <n v="24111351"/>
    <n v="24111351"/>
    <n v="24111351"/>
    <n v="24111351"/>
    <n v="147347145"/>
    <n v="0"/>
    <n v="0"/>
    <n v="0"/>
    <n v="0"/>
    <n v="0"/>
    <n v="0"/>
    <n v="0"/>
    <n v="0"/>
    <n v="0"/>
    <n v="0"/>
    <m/>
    <n v="0"/>
    <n v="0"/>
    <n v="0"/>
    <s v="Yes"/>
  </r>
  <r>
    <s v="19644690000000"/>
    <x v="18"/>
    <s v="64469"/>
    <s v="0000000"/>
    <s v="N/A"/>
    <s v="N/A"/>
    <s v="Duarte Unified"/>
    <n v="1"/>
    <n v="31776843"/>
    <n v="1588842"/>
    <n v="1588842"/>
    <n v="2859916"/>
    <n v="2859916"/>
    <n v="2859916"/>
    <n v="2859916"/>
    <n v="2859916"/>
    <n v="17477264"/>
    <n v="0"/>
    <n v="0"/>
    <n v="0"/>
    <n v="0"/>
    <n v="0"/>
    <n v="0"/>
    <n v="0"/>
    <n v="0"/>
    <n v="0"/>
    <n v="0"/>
    <m/>
    <n v="0"/>
    <n v="0"/>
    <n v="0"/>
    <s v="Yes"/>
  </r>
  <r>
    <s v="19644690128736"/>
    <x v="18"/>
    <s v="64469"/>
    <s v="0128736"/>
    <s v="1599"/>
    <s v="D"/>
    <s v="Opportunities for Learning - Duarte"/>
    <n v="1"/>
    <n v="4449791"/>
    <n v="222490"/>
    <n v="222490"/>
    <n v="400481"/>
    <n v="400481"/>
    <n v="400481"/>
    <n v="400481"/>
    <n v="400481"/>
    <n v="2447385"/>
    <n v="0"/>
    <n v="0"/>
    <n v="0"/>
    <n v="0"/>
    <n v="0"/>
    <n v="0"/>
    <n v="0"/>
    <n v="0"/>
    <n v="0"/>
    <n v="0"/>
    <m/>
    <n v="0"/>
    <n v="0"/>
    <n v="0"/>
    <s v="Yes"/>
  </r>
  <r>
    <s v="19644690134858"/>
    <x v="18"/>
    <s v="64469"/>
    <s v="0134858"/>
    <s v="1838"/>
    <s v="D"/>
    <s v="California School of the Arts - San Gabriel Valley"/>
    <n v="1"/>
    <n v="10168039"/>
    <n v="508402"/>
    <n v="508402"/>
    <n v="915124"/>
    <n v="915124"/>
    <n v="915124"/>
    <n v="915124"/>
    <n v="915124"/>
    <n v="5592424"/>
    <n v="0"/>
    <n v="0"/>
    <n v="0"/>
    <n v="0"/>
    <n v="0"/>
    <n v="0"/>
    <n v="0"/>
    <n v="0"/>
    <n v="0"/>
    <n v="0"/>
    <m/>
    <n v="0"/>
    <n v="0"/>
    <n v="0"/>
    <s v="Yes"/>
  </r>
  <r>
    <s v="19644690139535"/>
    <x v="18"/>
    <s v="64469"/>
    <s v="0139535"/>
    <s v="2060"/>
    <s v="D"/>
    <s v="Options For Youth - Duarte, Inc"/>
    <n v="1"/>
    <n v="65072209"/>
    <n v="3253610"/>
    <n v="3253610"/>
    <n v="5856499"/>
    <n v="5856499"/>
    <n v="5856499"/>
    <n v="5856499"/>
    <n v="5856499"/>
    <n v="35789715"/>
    <n v="0"/>
    <n v="0"/>
    <n v="0"/>
    <n v="0"/>
    <n v="0"/>
    <n v="0"/>
    <n v="0"/>
    <n v="0"/>
    <n v="0"/>
    <n v="0"/>
    <m/>
    <n v="0"/>
    <n v="0"/>
    <n v="0"/>
    <s v="Yes"/>
  </r>
  <r>
    <s v="19644770000000"/>
    <x v="18"/>
    <s v="64477"/>
    <s v="0000000"/>
    <s v="N/A"/>
    <s v="N/A"/>
    <s v="Eastside Union Elementary"/>
    <n v="1"/>
    <n v="41123868"/>
    <n v="2056193"/>
    <n v="2056193"/>
    <n v="3701148"/>
    <n v="3701148"/>
    <n v="3701148"/>
    <n v="3701148"/>
    <n v="3701148"/>
    <n v="22618126"/>
    <n v="0"/>
    <n v="0"/>
    <n v="0"/>
    <n v="0"/>
    <n v="0"/>
    <n v="0"/>
    <n v="0"/>
    <n v="0"/>
    <n v="0"/>
    <n v="0"/>
    <m/>
    <n v="0"/>
    <n v="0"/>
    <n v="0"/>
    <s v="Yes"/>
  </r>
  <r>
    <s v="19644850000000"/>
    <x v="18"/>
    <s v="64485"/>
    <s v="0000000"/>
    <s v="N/A"/>
    <s v="N/A"/>
    <s v="East Whittier City Elementary"/>
    <n v="1"/>
    <n v="73822344"/>
    <n v="3691117"/>
    <n v="3691117"/>
    <n v="6644011"/>
    <n v="6644011"/>
    <n v="6644011"/>
    <n v="6644011"/>
    <n v="6644011"/>
    <n v="40602289"/>
    <n v="0"/>
    <n v="0"/>
    <n v="0"/>
    <n v="0"/>
    <n v="0"/>
    <n v="0"/>
    <n v="0"/>
    <n v="0"/>
    <n v="0"/>
    <n v="0"/>
    <m/>
    <n v="0"/>
    <n v="0"/>
    <n v="0"/>
    <s v="Yes"/>
  </r>
  <r>
    <s v="19645010000000"/>
    <x v="18"/>
    <s v="64501"/>
    <s v="0000000"/>
    <s v="N/A"/>
    <s v="N/A"/>
    <s v="El Monte City"/>
    <n v="1"/>
    <n v="93787495"/>
    <n v="4689375"/>
    <n v="4689375"/>
    <n v="8440875"/>
    <n v="8440875"/>
    <n v="8440875"/>
    <n v="8440875"/>
    <n v="8440875"/>
    <n v="51583125"/>
    <n v="0"/>
    <n v="0"/>
    <n v="0"/>
    <n v="0"/>
    <n v="0"/>
    <n v="0"/>
    <n v="0"/>
    <n v="0"/>
    <n v="0"/>
    <n v="0"/>
    <m/>
    <n v="0"/>
    <n v="0"/>
    <n v="0"/>
    <s v="Yes"/>
  </r>
  <r>
    <s v="19645190000000"/>
    <x v="18"/>
    <s v="64519"/>
    <s v="0000000"/>
    <s v="N/A"/>
    <s v="N/A"/>
    <s v="El Monte Union High"/>
    <n v="1"/>
    <n v="95307094"/>
    <n v="4765355"/>
    <n v="4765355"/>
    <n v="8577638"/>
    <n v="8577638"/>
    <n v="8577638"/>
    <n v="8577638"/>
    <n v="8577638"/>
    <n v="52418900"/>
    <n v="0"/>
    <n v="0"/>
    <n v="0"/>
    <n v="0"/>
    <n v="0"/>
    <n v="0"/>
    <n v="0"/>
    <n v="0"/>
    <n v="0"/>
    <n v="0"/>
    <m/>
    <n v="0"/>
    <n v="0"/>
    <n v="0"/>
    <s v="Yes"/>
  </r>
  <r>
    <s v="19645270000000"/>
    <x v="18"/>
    <s v="64527"/>
    <s v="0000000"/>
    <s v="N/A"/>
    <s v="N/A"/>
    <s v="El Rancho Unified"/>
    <n v="1"/>
    <n v="89902555"/>
    <n v="4495128"/>
    <n v="4495128"/>
    <n v="8091230"/>
    <n v="8091230"/>
    <n v="8091230"/>
    <n v="8091230"/>
    <n v="8091230"/>
    <n v="49446406"/>
    <n v="0"/>
    <n v="0"/>
    <n v="0"/>
    <n v="0"/>
    <n v="0"/>
    <n v="0"/>
    <n v="0"/>
    <n v="0"/>
    <n v="0"/>
    <n v="0"/>
    <m/>
    <n v="0"/>
    <n v="0"/>
    <n v="0"/>
    <s v="Yes"/>
  </r>
  <r>
    <s v="19645350000000"/>
    <x v="18"/>
    <s v="64535"/>
    <s v="0000000"/>
    <s v="N/A"/>
    <s v="N/A"/>
    <s v="El Segundo Unified"/>
    <n v="1"/>
    <n v="21499525"/>
    <n v="1074976"/>
    <n v="1074976"/>
    <n v="1934957"/>
    <n v="1934957"/>
    <n v="1934957"/>
    <n v="1934957"/>
    <n v="1934957"/>
    <n v="11824737"/>
    <n v="0"/>
    <n v="0"/>
    <n v="0"/>
    <n v="0"/>
    <n v="0"/>
    <n v="0"/>
    <n v="0"/>
    <n v="0"/>
    <n v="0"/>
    <n v="0"/>
    <m/>
    <n v="0"/>
    <n v="0"/>
    <n v="0"/>
    <s v="Yes"/>
  </r>
  <r>
    <s v="19645500000000"/>
    <x v="18"/>
    <s v="64550"/>
    <s v="0000000"/>
    <s v="N/A"/>
    <s v="N/A"/>
    <s v="Garvey Elementary"/>
    <n v="1"/>
    <n v="52252457"/>
    <n v="2612623"/>
    <n v="2612623"/>
    <n v="4702721"/>
    <n v="4702721"/>
    <n v="4702721"/>
    <n v="4702721"/>
    <n v="4702721"/>
    <n v="28738851"/>
    <n v="0"/>
    <n v="0"/>
    <n v="0"/>
    <n v="0"/>
    <n v="0"/>
    <n v="0"/>
    <n v="0"/>
    <n v="0"/>
    <n v="0"/>
    <n v="0"/>
    <m/>
    <n v="0"/>
    <n v="0"/>
    <n v="0"/>
    <s v="Yes"/>
  </r>
  <r>
    <s v="19645680000000"/>
    <x v="18"/>
    <s v="64568"/>
    <s v="0000000"/>
    <s v="N/A"/>
    <s v="N/A"/>
    <s v="Glendale Unified"/>
    <n v="1"/>
    <n v="190243877"/>
    <n v="9512194"/>
    <n v="9512194"/>
    <n v="17121949"/>
    <n v="17121949"/>
    <n v="17121949"/>
    <n v="17121949"/>
    <n v="17121949"/>
    <n v="104634133"/>
    <n v="0"/>
    <n v="0"/>
    <n v="0"/>
    <n v="0"/>
    <n v="0"/>
    <n v="0"/>
    <n v="0"/>
    <n v="0"/>
    <n v="0"/>
    <n v="0"/>
    <m/>
    <n v="0"/>
    <n v="0"/>
    <n v="0"/>
    <s v="Yes"/>
  </r>
  <r>
    <s v="19645760000000"/>
    <x v="18"/>
    <s v="64576"/>
    <s v="0000000"/>
    <s v="N/A"/>
    <s v="N/A"/>
    <s v="Glendora Unified"/>
    <n v="1"/>
    <n v="52055596"/>
    <n v="2602780"/>
    <n v="2602780"/>
    <n v="4685004"/>
    <n v="4685004"/>
    <n v="4685004"/>
    <n v="4685004"/>
    <n v="4685004"/>
    <n v="28630580"/>
    <n v="0"/>
    <n v="0"/>
    <n v="0"/>
    <n v="0"/>
    <n v="0"/>
    <n v="0"/>
    <n v="0"/>
    <n v="0"/>
    <n v="0"/>
    <n v="0"/>
    <m/>
    <n v="0"/>
    <n v="0"/>
    <n v="0"/>
    <s v="Yes"/>
  </r>
  <r>
    <s v="19645840000000"/>
    <x v="18"/>
    <s v="64584"/>
    <s v="0000000"/>
    <s v="N/A"/>
    <s v="N/A"/>
    <s v="Gorman Joint"/>
    <n v="1"/>
    <n v="1096372"/>
    <n v="54819"/>
    <n v="54819"/>
    <n v="98673"/>
    <n v="98673"/>
    <n v="98673"/>
    <n v="98673"/>
    <n v="98673"/>
    <n v="603003"/>
    <n v="0"/>
    <n v="0"/>
    <n v="0"/>
    <n v="0"/>
    <n v="0"/>
    <n v="0"/>
    <n v="0"/>
    <n v="0"/>
    <n v="0"/>
    <n v="0"/>
    <m/>
    <n v="0"/>
    <n v="0"/>
    <n v="0"/>
    <s v="Yes"/>
  </r>
  <r>
    <s v="19645841996305"/>
    <x v="18"/>
    <s v="64584"/>
    <s v="1996305"/>
    <s v="0285"/>
    <s v="D"/>
    <s v="Gorman Learning Center"/>
    <n v="1"/>
    <n v="11237390"/>
    <n v="561870"/>
    <n v="561870"/>
    <n v="1011365"/>
    <n v="1011365"/>
    <n v="1011365"/>
    <n v="1011365"/>
    <n v="1011365"/>
    <n v="6180565"/>
    <n v="0"/>
    <n v="0"/>
    <n v="0"/>
    <n v="0"/>
    <n v="0"/>
    <n v="0"/>
    <n v="0"/>
    <n v="0"/>
    <n v="0"/>
    <n v="0"/>
    <m/>
    <n v="0"/>
    <n v="0"/>
    <n v="0"/>
    <s v="Yes"/>
  </r>
  <r>
    <s v="19645920000000"/>
    <x v="18"/>
    <s v="64592"/>
    <s v="0000000"/>
    <s v="N/A"/>
    <s v="N/A"/>
    <s v="Hawthorne"/>
    <n v="1"/>
    <n v="85832136"/>
    <n v="4291607"/>
    <n v="4291607"/>
    <n v="7724892"/>
    <n v="7724892"/>
    <n v="7724892"/>
    <n v="7724892"/>
    <n v="7724892"/>
    <n v="47207674"/>
    <n v="0"/>
    <n v="0"/>
    <n v="0"/>
    <n v="0"/>
    <n v="0"/>
    <n v="0"/>
    <n v="0"/>
    <n v="0"/>
    <n v="0"/>
    <n v="0"/>
    <m/>
    <n v="0"/>
    <n v="0"/>
    <n v="0"/>
    <s v="Yes"/>
  </r>
  <r>
    <s v="19645920100354"/>
    <x v="18"/>
    <s v="64592"/>
    <s v="0100354"/>
    <s v="0523"/>
    <s v="L"/>
    <s v="Hawthorne Math and Science Academy"/>
    <n v="1"/>
    <n v="6389994"/>
    <n v="319500"/>
    <n v="319500"/>
    <n v="575099"/>
    <n v="575099"/>
    <n v="575099"/>
    <n v="575099"/>
    <n v="575099"/>
    <n v="3514495"/>
    <n v="0"/>
    <n v="0"/>
    <n v="0"/>
    <n v="0"/>
    <n v="0"/>
    <n v="0"/>
    <n v="0"/>
    <n v="0"/>
    <n v="0"/>
    <n v="0"/>
    <m/>
    <n v="0"/>
    <n v="0"/>
    <n v="0"/>
    <s v="Yes"/>
  </r>
  <r>
    <s v="19646000000000"/>
    <x v="18"/>
    <s v="64600"/>
    <s v="0000000"/>
    <s v="N/A"/>
    <s v="N/A"/>
    <s v="Hermosa Beach City Elementary"/>
    <n v="1"/>
    <n v="5484970"/>
    <n v="274249"/>
    <n v="274249"/>
    <n v="493647"/>
    <n v="493647"/>
    <n v="493647"/>
    <n v="493647"/>
    <n v="493647"/>
    <n v="3016733"/>
    <n v="0"/>
    <n v="0"/>
    <n v="0"/>
    <n v="0"/>
    <n v="0"/>
    <n v="0"/>
    <n v="0"/>
    <n v="0"/>
    <n v="0"/>
    <n v="0"/>
    <m/>
    <n v="0"/>
    <n v="0"/>
    <n v="0"/>
    <s v="Yes"/>
  </r>
  <r>
    <s v="19646260000000"/>
    <x v="18"/>
    <s v="64626"/>
    <s v="0000000"/>
    <s v="N/A"/>
    <s v="N/A"/>
    <s v="Hughes-Elizabeth Lakes Union Elementary"/>
    <n v="1"/>
    <n v="1201495"/>
    <n v="60075"/>
    <n v="60075"/>
    <n v="108135"/>
    <n v="108135"/>
    <n v="108135"/>
    <n v="108135"/>
    <n v="108135"/>
    <n v="660825"/>
    <n v="0"/>
    <n v="0"/>
    <n v="0"/>
    <n v="0"/>
    <n v="0"/>
    <n v="0"/>
    <n v="0"/>
    <n v="0"/>
    <n v="0"/>
    <n v="0"/>
    <m/>
    <n v="0"/>
    <n v="0"/>
    <n v="0"/>
    <s v="Yes"/>
  </r>
  <r>
    <s v="19646340000000"/>
    <x v="18"/>
    <s v="64634"/>
    <s v="0000000"/>
    <s v="N/A"/>
    <s v="N/A"/>
    <s v="Inglewood Unified"/>
    <n v="1"/>
    <n v="68268798"/>
    <n v="3413440"/>
    <n v="3413440"/>
    <n v="6144192"/>
    <n v="6144192"/>
    <n v="6144192"/>
    <n v="6144192"/>
    <n v="6144192"/>
    <n v="37547840"/>
    <n v="0"/>
    <n v="0"/>
    <n v="0"/>
    <n v="0"/>
    <n v="-1831984"/>
    <n v="0"/>
    <n v="0"/>
    <n v="0"/>
    <n v="0"/>
    <n v="0"/>
    <m/>
    <n v="-1831984"/>
    <n v="1831984"/>
    <n v="0"/>
    <s v="Yes"/>
  </r>
  <r>
    <s v="19646340101667"/>
    <x v="18"/>
    <s v="64634"/>
    <s v="0101667"/>
    <s v="0582"/>
    <s v="D"/>
    <s v="Wilder's Preparatory Academy Charter"/>
    <n v="1"/>
    <n v="3904226"/>
    <n v="195211"/>
    <n v="195211"/>
    <n v="351380"/>
    <n v="351380"/>
    <n v="351380"/>
    <n v="351380"/>
    <n v="351380"/>
    <n v="2147322"/>
    <n v="0"/>
    <n v="0"/>
    <n v="0"/>
    <n v="0"/>
    <n v="0"/>
    <n v="0"/>
    <n v="0"/>
    <n v="0"/>
    <n v="0"/>
    <n v="0"/>
    <m/>
    <n v="0"/>
    <n v="0"/>
    <n v="0"/>
    <s v="Yes"/>
  </r>
  <r>
    <s v="19646340116822"/>
    <x v="18"/>
    <s v="64634"/>
    <s v="0116822"/>
    <s v="0977"/>
    <s v="D"/>
    <s v="Wilder's Preparatory Academy Charter Middle"/>
    <n v="1"/>
    <n v="1418982"/>
    <n v="70949"/>
    <n v="70949"/>
    <n v="127708"/>
    <n v="127708"/>
    <n v="127708"/>
    <n v="127708"/>
    <n v="127708"/>
    <n v="780438"/>
    <n v="0"/>
    <n v="0"/>
    <n v="0"/>
    <n v="0"/>
    <n v="0"/>
    <n v="0"/>
    <n v="0"/>
    <n v="0"/>
    <n v="0"/>
    <n v="0"/>
    <m/>
    <n v="0"/>
    <n v="0"/>
    <n v="0"/>
    <s v="Yes"/>
  </r>
  <r>
    <s v="19646340120303"/>
    <x v="18"/>
    <s v="64634"/>
    <s v="0120303"/>
    <s v="1121"/>
    <s v="D"/>
    <s v="ICEF Inglewood Elementary Charter Academy"/>
    <n v="1"/>
    <n v="4903983"/>
    <n v="245199"/>
    <n v="245199"/>
    <n v="441358"/>
    <n v="441358"/>
    <n v="441358"/>
    <n v="441358"/>
    <n v="441358"/>
    <n v="2697188"/>
    <n v="0"/>
    <n v="0"/>
    <n v="0"/>
    <n v="0"/>
    <n v="0"/>
    <n v="0"/>
    <n v="0"/>
    <n v="0"/>
    <n v="0"/>
    <n v="0"/>
    <m/>
    <n v="0"/>
    <n v="0"/>
    <n v="0"/>
    <s v="Yes"/>
  </r>
  <r>
    <s v="19646340128991"/>
    <x v="18"/>
    <s v="64634"/>
    <s v="0128991"/>
    <s v="1612"/>
    <s v="D"/>
    <s v="Grace Hopper STEM Academy"/>
    <n v="1"/>
    <n v="883143"/>
    <n v="44157"/>
    <n v="44157"/>
    <n v="79483"/>
    <n v="79483"/>
    <n v="79483"/>
    <n v="79483"/>
    <n v="79483"/>
    <n v="485729"/>
    <n v="0"/>
    <n v="0"/>
    <n v="0"/>
    <n v="0"/>
    <n v="0"/>
    <n v="0"/>
    <n v="0"/>
    <n v="0"/>
    <n v="0"/>
    <n v="0"/>
    <m/>
    <n v="0"/>
    <n v="0"/>
    <n v="0"/>
    <s v="Yes"/>
  </r>
  <r>
    <s v="19646341996529"/>
    <x v="18"/>
    <s v="64634"/>
    <s v="1996529"/>
    <s v="2075"/>
    <s v="L"/>
    <s v="City Honors International Preparatory High"/>
    <n v="1"/>
    <n v="4531591"/>
    <n v="226580"/>
    <n v="226580"/>
    <n v="407843"/>
    <n v="407843"/>
    <n v="407843"/>
    <n v="407843"/>
    <n v="407843"/>
    <n v="2492375"/>
    <n v="0"/>
    <n v="0"/>
    <n v="0"/>
    <n v="0"/>
    <n v="0"/>
    <n v="0"/>
    <n v="0"/>
    <n v="0"/>
    <n v="0"/>
    <n v="0"/>
    <m/>
    <n v="0"/>
    <n v="0"/>
    <n v="0"/>
    <s v="Yes"/>
  </r>
  <r>
    <s v="19646341996586"/>
    <x v="18"/>
    <s v="64634"/>
    <s v="1996586"/>
    <s v="0432"/>
    <s v="D"/>
    <s v="Animo Inglewood Charter High"/>
    <n v="1"/>
    <n v="7187834"/>
    <n v="359392"/>
    <n v="359392"/>
    <n v="646905"/>
    <n v="646905"/>
    <n v="646905"/>
    <n v="646905"/>
    <n v="646905"/>
    <n v="3953309"/>
    <n v="0"/>
    <n v="0"/>
    <n v="0"/>
    <n v="0"/>
    <n v="-70654.98"/>
    <n v="0"/>
    <n v="0"/>
    <n v="0"/>
    <n v="0"/>
    <n v="0"/>
    <m/>
    <n v="-70654.98"/>
    <n v="70654.98"/>
    <n v="0"/>
    <s v="Yes"/>
  </r>
  <r>
    <s v="19646346014518"/>
    <x v="18"/>
    <s v="64634"/>
    <s v="6014518"/>
    <s v="1591"/>
    <s v="L"/>
    <s v="La Tijera K-8 Academy of Excellence Charter"/>
    <n v="1"/>
    <n v="6734145"/>
    <n v="336707"/>
    <n v="336707"/>
    <n v="606073"/>
    <n v="606073"/>
    <n v="606073"/>
    <n v="606073"/>
    <n v="606073"/>
    <n v="3703779"/>
    <n v="0"/>
    <n v="0"/>
    <n v="0"/>
    <n v="0"/>
    <n v="0"/>
    <n v="0"/>
    <n v="0"/>
    <n v="0"/>
    <n v="0"/>
    <n v="0"/>
    <m/>
    <n v="0"/>
    <n v="0"/>
    <n v="0"/>
    <s v="Yes"/>
  </r>
  <r>
    <s v="19646420000000"/>
    <x v="18"/>
    <s v="64642"/>
    <s v="0000000"/>
    <s v="N/A"/>
    <s v="N/A"/>
    <s v="Keppel Union Elementary"/>
    <n v="1"/>
    <n v="34015323"/>
    <n v="1700766"/>
    <n v="1700766"/>
    <n v="3061379"/>
    <n v="3061379"/>
    <n v="3061379"/>
    <n v="3061379"/>
    <n v="3061379"/>
    <n v="18708427"/>
    <n v="0"/>
    <n v="0"/>
    <n v="0"/>
    <n v="0"/>
    <n v="0"/>
    <n v="0"/>
    <n v="0"/>
    <n v="0"/>
    <n v="0"/>
    <n v="0"/>
    <m/>
    <n v="0"/>
    <n v="0"/>
    <n v="0"/>
    <s v="Yes"/>
  </r>
  <r>
    <s v="19646420136127"/>
    <x v="18"/>
    <s v="64642"/>
    <s v="0136127"/>
    <s v="1886"/>
    <s v="D"/>
    <s v="Sage Oak Charter School- Keppel"/>
    <n v="1"/>
    <n v="3834480"/>
    <n v="191724"/>
    <n v="191724"/>
    <n v="345103"/>
    <n v="345103"/>
    <n v="345103"/>
    <n v="345103"/>
    <n v="345103"/>
    <n v="2108963"/>
    <n v="0"/>
    <n v="0"/>
    <n v="0"/>
    <n v="0"/>
    <n v="0"/>
    <n v="0"/>
    <n v="0"/>
    <n v="0"/>
    <n v="0"/>
    <n v="0"/>
    <m/>
    <n v="0"/>
    <n v="0"/>
    <n v="0"/>
    <s v="Yes"/>
  </r>
  <r>
    <s v="19646590000000"/>
    <x v="18"/>
    <s v="64659"/>
    <s v="0000000"/>
    <s v="N/A"/>
    <s v="N/A"/>
    <s v="La Canada Unified"/>
    <n v="1"/>
    <n v="21158092"/>
    <n v="1057905"/>
    <n v="1057905"/>
    <n v="1904228"/>
    <n v="1904228"/>
    <n v="1904228"/>
    <n v="1904228"/>
    <n v="1904228"/>
    <n v="11636950"/>
    <n v="0"/>
    <n v="0"/>
    <n v="0"/>
    <n v="0"/>
    <n v="0"/>
    <n v="0"/>
    <n v="0"/>
    <n v="0"/>
    <n v="0"/>
    <n v="0"/>
    <m/>
    <n v="0"/>
    <n v="0"/>
    <n v="0"/>
    <s v="Yes"/>
  </r>
  <r>
    <s v="19646670000000"/>
    <x v="18"/>
    <s v="64667"/>
    <s v="0000000"/>
    <s v="N/A"/>
    <s v="N/A"/>
    <s v="Lancaster Elementary"/>
    <n v="1"/>
    <n v="184597713"/>
    <n v="9229886"/>
    <n v="9229886"/>
    <n v="16613794"/>
    <n v="16613794"/>
    <n v="16613794"/>
    <n v="16613794"/>
    <n v="16613794"/>
    <n v="101528742"/>
    <n v="0"/>
    <n v="0"/>
    <n v="0"/>
    <n v="0"/>
    <n v="0"/>
    <n v="0"/>
    <n v="0"/>
    <n v="0"/>
    <n v="0"/>
    <n v="0"/>
    <m/>
    <n v="0"/>
    <n v="0"/>
    <n v="0"/>
    <s v="Yes"/>
  </r>
  <r>
    <s v="19646670123174"/>
    <x v="18"/>
    <s v="64667"/>
    <s v="0123174"/>
    <s v="1225"/>
    <s v="D"/>
    <s v="Life Source International Charter"/>
    <n v="1"/>
    <n v="2533387"/>
    <n v="126669"/>
    <n v="126669"/>
    <n v="228005"/>
    <n v="228005"/>
    <n v="228005"/>
    <n v="228005"/>
    <n v="228005"/>
    <n v="1393363"/>
    <n v="0"/>
    <n v="0"/>
    <n v="0"/>
    <n v="0"/>
    <n v="0"/>
    <n v="0"/>
    <n v="0"/>
    <n v="0"/>
    <n v="0"/>
    <n v="0"/>
    <m/>
    <n v="0"/>
    <n v="0"/>
    <n v="0"/>
    <s v="Yes"/>
  </r>
  <r>
    <s v="19646670125559"/>
    <x v="18"/>
    <s v="64667"/>
    <s v="0125559"/>
    <s v="1376"/>
    <s v="D"/>
    <s v="iLEAD Lancaster Charter"/>
    <n v="1"/>
    <n v="8614434"/>
    <n v="430722"/>
    <n v="430722"/>
    <n v="775299"/>
    <n v="775299"/>
    <n v="775299"/>
    <n v="775299"/>
    <n v="775299"/>
    <n v="4737939"/>
    <n v="0"/>
    <n v="0"/>
    <n v="0"/>
    <n v="0"/>
    <n v="-57085.42"/>
    <n v="0"/>
    <n v="0"/>
    <n v="0"/>
    <n v="0"/>
    <n v="0"/>
    <m/>
    <n v="-57085.42"/>
    <n v="57085.42"/>
    <n v="0"/>
    <s v="Yes"/>
  </r>
  <r>
    <s v="19646830000000"/>
    <x v="18"/>
    <s v="64683"/>
    <s v="0000000"/>
    <s v="N/A"/>
    <s v="N/A"/>
    <s v="Las Virgenes Unified"/>
    <n v="1"/>
    <n v="52214720"/>
    <n v="2610736"/>
    <n v="2610736"/>
    <n v="4699325"/>
    <n v="4699325"/>
    <n v="4699325"/>
    <n v="4699325"/>
    <n v="4699325"/>
    <n v="28718097"/>
    <n v="0"/>
    <n v="0"/>
    <n v="0"/>
    <n v="0"/>
    <n v="0"/>
    <n v="0"/>
    <n v="0"/>
    <n v="0"/>
    <n v="0"/>
    <n v="0"/>
    <m/>
    <n v="0"/>
    <n v="0"/>
    <n v="0"/>
    <s v="Yes"/>
  </r>
  <r>
    <s v="19646910000000"/>
    <x v="18"/>
    <s v="64691"/>
    <s v="0000000"/>
    <s v="N/A"/>
    <s v="N/A"/>
    <s v="Lawndale Elementary"/>
    <n v="1"/>
    <n v="135764143"/>
    <n v="6788207"/>
    <n v="6788207"/>
    <n v="12218773"/>
    <n v="12218773"/>
    <n v="12218773"/>
    <n v="12218773"/>
    <n v="12218773"/>
    <n v="74670279"/>
    <n v="0"/>
    <n v="0"/>
    <n v="0"/>
    <n v="0"/>
    <n v="0"/>
    <n v="0"/>
    <n v="0"/>
    <n v="0"/>
    <n v="0"/>
    <n v="0"/>
    <m/>
    <n v="0"/>
    <n v="0"/>
    <n v="0"/>
    <s v="Yes"/>
  </r>
  <r>
    <s v="19646911996438"/>
    <x v="18"/>
    <s v="64691"/>
    <s v="1996438"/>
    <s v="0353"/>
    <s v="D"/>
    <s v="Environmental Charter High - Lawndale"/>
    <n v="1"/>
    <n v="5619574"/>
    <n v="280979"/>
    <n v="280979"/>
    <n v="505762"/>
    <n v="505762"/>
    <n v="505762"/>
    <n v="505762"/>
    <n v="505762"/>
    <n v="3090768"/>
    <n v="0"/>
    <n v="0"/>
    <n v="0"/>
    <n v="0"/>
    <n v="0"/>
    <n v="0"/>
    <n v="0"/>
    <n v="0"/>
    <n v="0"/>
    <n v="0"/>
    <m/>
    <n v="0"/>
    <n v="0"/>
    <n v="0"/>
    <s v="Yes"/>
  </r>
  <r>
    <s v="19647090000000"/>
    <x v="18"/>
    <s v="64709"/>
    <s v="0000000"/>
    <s v="N/A"/>
    <s v="N/A"/>
    <s v="Lennox"/>
    <n v="1"/>
    <n v="63486094"/>
    <n v="3174305"/>
    <n v="3174305"/>
    <n v="5713748"/>
    <n v="5713748"/>
    <n v="5713748"/>
    <n v="5713748"/>
    <n v="5713748"/>
    <n v="34917350"/>
    <n v="0"/>
    <n v="0"/>
    <n v="0"/>
    <n v="0"/>
    <n v="0"/>
    <n v="0"/>
    <n v="0"/>
    <n v="0"/>
    <n v="0"/>
    <n v="0"/>
    <m/>
    <n v="0"/>
    <n v="0"/>
    <n v="0"/>
    <s v="Yes"/>
  </r>
  <r>
    <s v="19647090100602"/>
    <x v="18"/>
    <s v="64709"/>
    <s v="0100602"/>
    <s v="0509"/>
    <s v="D"/>
    <s v="Lennox Mathematics, Science and Technology Academy"/>
    <n v="1"/>
    <n v="7973422"/>
    <n v="398671"/>
    <n v="398671"/>
    <n v="717608"/>
    <n v="717608"/>
    <n v="717608"/>
    <n v="717608"/>
    <n v="717608"/>
    <n v="4385382"/>
    <n v="0"/>
    <n v="0"/>
    <n v="0"/>
    <n v="0"/>
    <n v="0"/>
    <n v="0"/>
    <n v="0"/>
    <n v="0"/>
    <n v="0"/>
    <n v="0"/>
    <m/>
    <n v="0"/>
    <n v="0"/>
    <n v="0"/>
    <s v="Yes"/>
  </r>
  <r>
    <s v="19647090107508"/>
    <x v="18"/>
    <s v="64709"/>
    <s v="0107508"/>
    <s v="0672"/>
    <s v="D"/>
    <s v="Century Community Charter"/>
    <n v="1"/>
    <n v="5096932"/>
    <n v="254847"/>
    <n v="254847"/>
    <n v="458724"/>
    <n v="458724"/>
    <n v="458724"/>
    <n v="458724"/>
    <n v="458724"/>
    <n v="2803314"/>
    <n v="0"/>
    <n v="0"/>
    <n v="0"/>
    <n v="0"/>
    <n v="0"/>
    <n v="0"/>
    <n v="0"/>
    <n v="0"/>
    <n v="0"/>
    <n v="0"/>
    <m/>
    <n v="0"/>
    <n v="0"/>
    <n v="0"/>
    <s v="Yes"/>
  </r>
  <r>
    <s v="19647091996313"/>
    <x v="18"/>
    <s v="64709"/>
    <s v="1996313"/>
    <s v="0281"/>
    <s v="D"/>
    <s v="Animo Leadership High"/>
    <n v="1"/>
    <n v="8626356"/>
    <n v="431318"/>
    <n v="431318"/>
    <n v="776372"/>
    <n v="776372"/>
    <n v="776372"/>
    <n v="776372"/>
    <n v="776372"/>
    <n v="4744496"/>
    <n v="0"/>
    <n v="0"/>
    <n v="0"/>
    <n v="0"/>
    <n v="-26313.47"/>
    <n v="0"/>
    <n v="0"/>
    <n v="0"/>
    <n v="0"/>
    <n v="0"/>
    <m/>
    <n v="-26313.47"/>
    <n v="26313.47"/>
    <n v="0"/>
    <s v="Yes"/>
  </r>
  <r>
    <s v="19647170000000"/>
    <x v="18"/>
    <s v="64717"/>
    <s v="0000000"/>
    <s v="N/A"/>
    <s v="N/A"/>
    <s v="Little Lake City Elementary"/>
    <n v="1"/>
    <n v="38593893"/>
    <n v="1929695"/>
    <n v="1929695"/>
    <n v="3473450"/>
    <n v="3473450"/>
    <n v="3473450"/>
    <n v="3473450"/>
    <n v="3473450"/>
    <n v="21226640"/>
    <n v="0"/>
    <n v="0"/>
    <n v="0"/>
    <n v="0"/>
    <n v="0"/>
    <n v="0"/>
    <n v="0"/>
    <n v="0"/>
    <n v="0"/>
    <n v="0"/>
    <m/>
    <n v="0"/>
    <n v="0"/>
    <n v="0"/>
    <s v="Yes"/>
  </r>
  <r>
    <s v="19647250000000"/>
    <x v="18"/>
    <s v="64725"/>
    <s v="0000000"/>
    <s v="N/A"/>
    <s v="N/A"/>
    <s v="Long Beach Unified"/>
    <n v="1"/>
    <n v="657953256"/>
    <n v="32897663"/>
    <n v="32897663"/>
    <n v="59215793"/>
    <n v="59215793"/>
    <n v="59215793"/>
    <n v="59215793"/>
    <n v="59215793"/>
    <n v="361874291"/>
    <n v="0"/>
    <n v="0"/>
    <n v="0"/>
    <n v="0"/>
    <n v="0"/>
    <n v="0"/>
    <n v="0"/>
    <n v="0"/>
    <n v="0"/>
    <n v="0"/>
    <m/>
    <n v="0"/>
    <n v="0"/>
    <n v="0"/>
    <s v="Yes"/>
  </r>
  <r>
    <s v="19647250127506"/>
    <x v="18"/>
    <s v="64725"/>
    <s v="0127506"/>
    <s v="1504"/>
    <s v="D"/>
    <s v="Intellectual Virtues Academy of Long Beach"/>
    <n v="1"/>
    <n v="1932678"/>
    <n v="96634"/>
    <n v="96634"/>
    <n v="173941"/>
    <n v="173941"/>
    <n v="173941"/>
    <n v="173941"/>
    <n v="173941"/>
    <n v="1062973"/>
    <n v="0"/>
    <n v="0"/>
    <n v="0"/>
    <n v="0"/>
    <n v="0"/>
    <n v="0"/>
    <n v="0"/>
    <n v="0"/>
    <n v="0"/>
    <n v="0"/>
    <m/>
    <n v="0"/>
    <n v="0"/>
    <n v="0"/>
    <s v="Yes"/>
  </r>
  <r>
    <s v="19647250131938"/>
    <x v="18"/>
    <s v="64725"/>
    <s v="0131938"/>
    <s v="1682"/>
    <s v="D"/>
    <s v="Clear Passage Educational Center"/>
    <n v="1"/>
    <n v="830084"/>
    <n v="41504"/>
    <n v="41504"/>
    <n v="74708"/>
    <n v="74708"/>
    <n v="74708"/>
    <n v="74708"/>
    <n v="74708"/>
    <n v="456548"/>
    <n v="0"/>
    <n v="0"/>
    <n v="0"/>
    <n v="0"/>
    <n v="0"/>
    <n v="0"/>
    <n v="0"/>
    <n v="0"/>
    <n v="0"/>
    <n v="0"/>
    <m/>
    <n v="0"/>
    <n v="0"/>
    <n v="0"/>
    <s v="Yes"/>
  </r>
  <r>
    <s v="19647330000000"/>
    <x v="18"/>
    <s v="64733"/>
    <s v="0000000"/>
    <s v="N/A"/>
    <s v="N/A"/>
    <s v="Los Angeles Unified"/>
    <n v="1"/>
    <n v="5094690352"/>
    <n v="254734518"/>
    <n v="254734518"/>
    <n v="458522132"/>
    <n v="458522132"/>
    <n v="458522132"/>
    <n v="458522132"/>
    <n v="458522132"/>
    <n v="2802079696"/>
    <n v="0"/>
    <n v="0"/>
    <n v="0"/>
    <n v="0"/>
    <n v="0"/>
    <n v="0"/>
    <n v="0"/>
    <n v="0"/>
    <n v="0"/>
    <n v="0"/>
    <m/>
    <n v="0"/>
    <n v="0"/>
    <n v="0"/>
    <s v="Yes"/>
  </r>
  <r>
    <s v="19647330100289"/>
    <x v="18"/>
    <s v="64733"/>
    <s v="0100289"/>
    <s v="0521"/>
    <s v="D"/>
    <s v="N.E.W. Academy of Science and Arts"/>
    <n v="1"/>
    <n v="4911376"/>
    <n v="245569"/>
    <n v="245569"/>
    <n v="442024"/>
    <n v="442024"/>
    <n v="442024"/>
    <n v="442024"/>
    <n v="442024"/>
    <n v="2701258"/>
    <n v="0"/>
    <n v="0"/>
    <n v="0"/>
    <n v="0"/>
    <n v="0"/>
    <n v="0"/>
    <n v="0"/>
    <n v="0"/>
    <n v="0"/>
    <n v="0"/>
    <m/>
    <n v="0"/>
    <n v="0"/>
    <n v="0"/>
    <s v="Yes"/>
  </r>
  <r>
    <s v="19647330100669"/>
    <x v="18"/>
    <s v="64733"/>
    <s v="0100669"/>
    <s v="0535"/>
    <s v="D"/>
    <s v="Stella Middle Charter Academy"/>
    <n v="1"/>
    <n v="4453078"/>
    <n v="222654"/>
    <n v="222654"/>
    <n v="400777"/>
    <n v="400777"/>
    <n v="400777"/>
    <n v="400777"/>
    <n v="400777"/>
    <n v="2449193"/>
    <n v="0"/>
    <n v="0"/>
    <n v="0"/>
    <n v="0"/>
    <n v="-71625.56"/>
    <n v="0"/>
    <n v="0"/>
    <n v="0"/>
    <n v="0"/>
    <n v="0"/>
    <m/>
    <n v="-71625.56"/>
    <n v="71625.56"/>
    <n v="0"/>
    <s v="Yes"/>
  </r>
  <r>
    <s v="19647330100677"/>
    <x v="18"/>
    <s v="64733"/>
    <s v="0100677"/>
    <s v="0537"/>
    <s v="D"/>
    <s v="High Tech LA"/>
    <n v="1"/>
    <n v="2654232"/>
    <n v="132712"/>
    <n v="132712"/>
    <n v="238881"/>
    <n v="238881"/>
    <n v="238881"/>
    <n v="238881"/>
    <n v="238881"/>
    <n v="1459829"/>
    <n v="0"/>
    <n v="0"/>
    <n v="0"/>
    <n v="0"/>
    <n v="0"/>
    <n v="0"/>
    <n v="0"/>
    <n v="0"/>
    <n v="0"/>
    <n v="0"/>
    <m/>
    <n v="0"/>
    <n v="0"/>
    <n v="0"/>
    <s v="Yes"/>
  </r>
  <r>
    <s v="19647330100743"/>
    <x v="18"/>
    <s v="64733"/>
    <s v="0100743"/>
    <s v="0539"/>
    <s v="D"/>
    <s v="Accelerated Charter Elementary"/>
    <n v="1"/>
    <n v="6002762"/>
    <n v="300138"/>
    <n v="300138"/>
    <n v="540249"/>
    <n v="540249"/>
    <n v="540249"/>
    <n v="540249"/>
    <n v="540249"/>
    <n v="3301521"/>
    <n v="0"/>
    <n v="0"/>
    <n v="0"/>
    <n v="0"/>
    <n v="0"/>
    <n v="-54060.41"/>
    <n v="0"/>
    <n v="0"/>
    <n v="0"/>
    <n v="0"/>
    <m/>
    <n v="-54060.41"/>
    <n v="54060.41"/>
    <n v="0"/>
    <s v="Yes"/>
  </r>
  <r>
    <s v="19647330100750"/>
    <x v="18"/>
    <s v="64733"/>
    <s v="0100750"/>
    <s v="0538"/>
    <s v="D"/>
    <s v="Wallis Annenberg High"/>
    <n v="1"/>
    <n v="4860963"/>
    <n v="243048"/>
    <n v="243048"/>
    <n v="437487"/>
    <n v="437487"/>
    <n v="437487"/>
    <n v="437487"/>
    <n v="437487"/>
    <n v="2673531"/>
    <n v="0"/>
    <n v="0"/>
    <n v="0"/>
    <n v="0"/>
    <n v="0"/>
    <n v="0"/>
    <n v="0"/>
    <n v="0"/>
    <n v="0"/>
    <n v="0"/>
    <m/>
    <n v="0"/>
    <n v="0"/>
    <n v="0"/>
    <s v="Yes"/>
  </r>
  <r>
    <s v="19647330100800"/>
    <x v="18"/>
    <s v="64733"/>
    <s v="0100800"/>
    <s v="0534"/>
    <s v="D"/>
    <s v="Central City Value"/>
    <n v="1"/>
    <n v="5007092"/>
    <n v="250355"/>
    <n v="250355"/>
    <n v="450638"/>
    <n v="450638"/>
    <n v="450638"/>
    <n v="450638"/>
    <n v="450638"/>
    <n v="2753900"/>
    <n v="0"/>
    <n v="0"/>
    <n v="0"/>
    <n v="0"/>
    <n v="-46851.39"/>
    <n v="0"/>
    <n v="0"/>
    <n v="0"/>
    <n v="0"/>
    <n v="0"/>
    <m/>
    <n v="-46851.39"/>
    <n v="46851.39"/>
    <n v="0"/>
    <s v="Yes"/>
  </r>
  <r>
    <s v="19647330100867"/>
    <x v="18"/>
    <s v="64733"/>
    <s v="0100867"/>
    <s v="0531"/>
    <s v="D"/>
    <s v="KIPP Los Angeles College Preparatory"/>
    <n v="1"/>
    <n v="4871660"/>
    <n v="243583"/>
    <n v="243583"/>
    <n v="438449"/>
    <n v="438449"/>
    <n v="438449"/>
    <n v="438449"/>
    <n v="438449"/>
    <n v="2679411"/>
    <n v="0"/>
    <n v="0"/>
    <n v="0"/>
    <n v="0"/>
    <n v="0"/>
    <n v="0"/>
    <n v="0"/>
    <n v="0"/>
    <n v="0"/>
    <n v="0"/>
    <m/>
    <n v="0"/>
    <n v="0"/>
    <n v="0"/>
    <s v="Yes"/>
  </r>
  <r>
    <s v="19647330101196"/>
    <x v="18"/>
    <s v="64733"/>
    <s v="0101196"/>
    <s v="0543"/>
    <s v="D"/>
    <s v="ICEF View Park Preparatory High"/>
    <n v="1"/>
    <n v="3411414"/>
    <n v="170571"/>
    <n v="170571"/>
    <n v="307027"/>
    <n v="307027"/>
    <n v="307027"/>
    <n v="307027"/>
    <n v="307027"/>
    <n v="1876277"/>
    <n v="0"/>
    <n v="0"/>
    <n v="0"/>
    <n v="0"/>
    <n v="-80000"/>
    <n v="0"/>
    <n v="0"/>
    <n v="0"/>
    <n v="0"/>
    <n v="0"/>
    <m/>
    <n v="-80000"/>
    <n v="80000"/>
    <n v="0"/>
    <s v="Yes"/>
  </r>
  <r>
    <s v="19647330101444"/>
    <x v="18"/>
    <s v="64733"/>
    <s v="0101444"/>
    <s v="0530"/>
    <s v="D"/>
    <s v="KIPP Academy of Opportunity"/>
    <n v="1"/>
    <n v="4232573"/>
    <n v="211629"/>
    <n v="211629"/>
    <n v="380932"/>
    <n v="380932"/>
    <n v="380932"/>
    <n v="380932"/>
    <n v="380932"/>
    <n v="2327918"/>
    <n v="0"/>
    <n v="0"/>
    <n v="0"/>
    <n v="0"/>
    <n v="0"/>
    <n v="0"/>
    <n v="0"/>
    <n v="0"/>
    <n v="0"/>
    <n v="0"/>
    <m/>
    <n v="0"/>
    <n v="0"/>
    <n v="0"/>
    <s v="Yes"/>
  </r>
  <r>
    <s v="19647330101659"/>
    <x v="18"/>
    <s v="64733"/>
    <s v="0101659"/>
    <s v="0570"/>
    <s v="D"/>
    <s v="CATCH Prep Charter High, Inc."/>
    <n v="1"/>
    <n v="1367958"/>
    <n v="68398"/>
    <n v="68398"/>
    <n v="123116"/>
    <n v="123116"/>
    <n v="123116"/>
    <n v="123116"/>
    <n v="123116"/>
    <n v="752376"/>
    <n v="0"/>
    <n v="0"/>
    <n v="0"/>
    <n v="0"/>
    <n v="0"/>
    <n v="0"/>
    <n v="0"/>
    <n v="0"/>
    <n v="0"/>
    <n v="0"/>
    <m/>
    <n v="0"/>
    <n v="0"/>
    <n v="0"/>
    <s v="Yes"/>
  </r>
  <r>
    <s v="19647330101675"/>
    <x v="18"/>
    <s v="64733"/>
    <s v="0101675"/>
    <s v="0581"/>
    <s v="D"/>
    <s v="Oscar De La Hoya Animo Charter High"/>
    <n v="1"/>
    <n v="5753588"/>
    <n v="287679"/>
    <n v="287679"/>
    <n v="517823"/>
    <n v="517823"/>
    <n v="517823"/>
    <n v="517823"/>
    <n v="517823"/>
    <n v="3164473"/>
    <n v="0"/>
    <n v="0"/>
    <n v="0"/>
    <n v="0"/>
    <n v="0"/>
    <n v="0"/>
    <n v="0"/>
    <n v="0"/>
    <n v="0"/>
    <n v="0"/>
    <m/>
    <n v="0"/>
    <n v="0"/>
    <n v="0"/>
    <s v="Yes"/>
  </r>
  <r>
    <s v="19647330101683"/>
    <x v="18"/>
    <s v="64733"/>
    <s v="0101683"/>
    <s v="0579"/>
    <s v="D"/>
    <s v="Renaissance Arts Academy"/>
    <n v="1"/>
    <n v="3630429"/>
    <n v="181521"/>
    <n v="181521"/>
    <n v="326739"/>
    <n v="326739"/>
    <n v="326739"/>
    <n v="326739"/>
    <n v="326739"/>
    <n v="1996737"/>
    <n v="0"/>
    <n v="0"/>
    <n v="0"/>
    <n v="0"/>
    <n v="0"/>
    <n v="0"/>
    <n v="0"/>
    <n v="0"/>
    <n v="0"/>
    <n v="0"/>
    <m/>
    <n v="0"/>
    <n v="0"/>
    <n v="0"/>
    <s v="Yes"/>
  </r>
  <r>
    <s v="19647330102335"/>
    <x v="18"/>
    <s v="64733"/>
    <s v="0102335"/>
    <s v="0569"/>
    <s v="D"/>
    <s v="Ocean Charter"/>
    <n v="1"/>
    <n v="3266447"/>
    <n v="163322"/>
    <n v="163322"/>
    <n v="293980"/>
    <n v="293980"/>
    <n v="293980"/>
    <n v="293980"/>
    <n v="293980"/>
    <n v="1796544"/>
    <n v="0"/>
    <n v="0"/>
    <n v="0"/>
    <n v="0"/>
    <n v="0"/>
    <n v="-51786.02"/>
    <n v="0"/>
    <n v="0"/>
    <n v="0"/>
    <n v="0"/>
    <m/>
    <n v="-51786.02"/>
    <n v="51786.02"/>
    <n v="0"/>
    <s v="Yes"/>
  </r>
  <r>
    <s v="19647330102426"/>
    <x v="18"/>
    <s v="64733"/>
    <s v="0102426"/>
    <s v="0600"/>
    <s v="D"/>
    <s v="PUC Milagro Charter"/>
    <n v="1"/>
    <n v="3119744"/>
    <n v="155987"/>
    <n v="155987"/>
    <n v="280777"/>
    <n v="280777"/>
    <n v="280777"/>
    <n v="280777"/>
    <n v="280777"/>
    <n v="1715859"/>
    <n v="0"/>
    <n v="0"/>
    <n v="0"/>
    <n v="0"/>
    <n v="0"/>
    <n v="0"/>
    <n v="0"/>
    <n v="0"/>
    <n v="0"/>
    <n v="0"/>
    <m/>
    <n v="0"/>
    <n v="0"/>
    <n v="0"/>
    <s v="Yes"/>
  </r>
  <r>
    <s v="19647330102434"/>
    <x v="18"/>
    <s v="64733"/>
    <s v="0102434"/>
    <s v="0602"/>
    <s v="D"/>
    <s v="Animo South Los Angeles Charter"/>
    <n v="1"/>
    <n v="6016369"/>
    <n v="300818"/>
    <n v="300818"/>
    <n v="541473"/>
    <n v="541473"/>
    <n v="541473"/>
    <n v="541473"/>
    <n v="541473"/>
    <n v="3309001"/>
    <n v="0"/>
    <n v="0"/>
    <n v="0"/>
    <n v="0"/>
    <n v="-63285.47"/>
    <n v="0"/>
    <n v="0"/>
    <n v="0"/>
    <n v="0"/>
    <n v="0"/>
    <m/>
    <n v="-63285.47"/>
    <n v="63285.47"/>
    <n v="0"/>
    <s v="Yes"/>
  </r>
  <r>
    <s v="19647330102442"/>
    <x v="18"/>
    <s v="64733"/>
    <s v="0102442"/>
    <s v="0603"/>
    <s v="D"/>
    <s v="PUC Lakeview Charter Academy"/>
    <n v="1"/>
    <n v="2723408"/>
    <n v="136170"/>
    <n v="136170"/>
    <n v="245107"/>
    <n v="245107"/>
    <n v="245107"/>
    <n v="245107"/>
    <n v="245107"/>
    <n v="1497875"/>
    <n v="0"/>
    <n v="0"/>
    <n v="0"/>
    <n v="0"/>
    <n v="-28513.55"/>
    <n v="0"/>
    <n v="0"/>
    <n v="0"/>
    <n v="0"/>
    <n v="0"/>
    <m/>
    <n v="-28513.55"/>
    <n v="28513.55"/>
    <n v="0"/>
    <s v="Yes"/>
  </r>
  <r>
    <s v="19647330102483"/>
    <x v="18"/>
    <s v="64733"/>
    <s v="0102483"/>
    <s v="0592"/>
    <s v="D"/>
    <s v="N.E.W. Academy Canoga Park"/>
    <n v="1"/>
    <n v="4890390"/>
    <n v="244520"/>
    <n v="244520"/>
    <n v="440135"/>
    <n v="440135"/>
    <n v="440135"/>
    <n v="440135"/>
    <n v="440135"/>
    <n v="2689715"/>
    <n v="0"/>
    <n v="0"/>
    <n v="0"/>
    <n v="0"/>
    <n v="0"/>
    <n v="0"/>
    <n v="0"/>
    <n v="0"/>
    <n v="0"/>
    <n v="0"/>
    <m/>
    <n v="0"/>
    <n v="0"/>
    <n v="0"/>
    <s v="Yes"/>
  </r>
  <r>
    <s v="19647330102491"/>
    <x v="18"/>
    <s v="64733"/>
    <s v="0102491"/>
    <s v="0604"/>
    <s v="L"/>
    <s v="Dr. Theodore T. Alexander Jr. Science Center"/>
    <n v="1"/>
    <n v="6659840"/>
    <n v="332992"/>
    <n v="332992"/>
    <n v="599386"/>
    <n v="599386"/>
    <n v="599386"/>
    <n v="599386"/>
    <n v="599386"/>
    <n v="3662914"/>
    <n v="0"/>
    <n v="0"/>
    <n v="0"/>
    <n v="0"/>
    <n v="0"/>
    <n v="0"/>
    <n v="0"/>
    <n v="0"/>
    <n v="0"/>
    <n v="0"/>
    <m/>
    <n v="0"/>
    <n v="0"/>
    <n v="0"/>
    <s v="Yes"/>
  </r>
  <r>
    <s v="19647330102541"/>
    <x v="18"/>
    <s v="64733"/>
    <s v="0102541"/>
    <s v="0601"/>
    <s v="D"/>
    <s v="New Designs Charter"/>
    <n v="1"/>
    <n v="7141095"/>
    <n v="357055"/>
    <n v="357055"/>
    <n v="642699"/>
    <n v="642699"/>
    <n v="642699"/>
    <n v="642699"/>
    <n v="642699"/>
    <n v="3927605"/>
    <n v="0"/>
    <n v="0"/>
    <n v="0"/>
    <n v="0"/>
    <n v="-193336.27"/>
    <n v="0"/>
    <n v="0"/>
    <n v="0"/>
    <n v="0"/>
    <n v="0"/>
    <m/>
    <n v="-193336.27"/>
    <n v="193336.27"/>
    <n v="0"/>
    <s v="Yes"/>
  </r>
  <r>
    <s v="19647330106351"/>
    <x v="18"/>
    <s v="64733"/>
    <s v="0106351"/>
    <s v="0619"/>
    <s v="D"/>
    <s v="Ivy Academia"/>
    <n v="1"/>
    <n v="3586511"/>
    <n v="179326"/>
    <n v="179326"/>
    <n v="322786"/>
    <n v="322786"/>
    <n v="322786"/>
    <n v="322786"/>
    <n v="322786"/>
    <n v="1972582"/>
    <n v="0"/>
    <n v="0"/>
    <n v="0"/>
    <n v="0"/>
    <n v="-112529.58"/>
    <n v="0"/>
    <n v="0"/>
    <n v="0"/>
    <n v="0"/>
    <n v="0"/>
    <m/>
    <n v="-112529.58"/>
    <n v="112529.58"/>
    <n v="0"/>
    <s v="Yes"/>
  </r>
  <r>
    <s v="19647330106427"/>
    <x v="18"/>
    <s v="64733"/>
    <s v="0106427"/>
    <s v="0636"/>
    <s v="D"/>
    <s v="Synergy Charter Academy"/>
    <n v="1"/>
    <n v="3645405"/>
    <n v="182270"/>
    <n v="182270"/>
    <n v="328086"/>
    <n v="328086"/>
    <n v="328086"/>
    <n v="328086"/>
    <n v="328086"/>
    <n v="2004970"/>
    <n v="0"/>
    <n v="0"/>
    <n v="0"/>
    <n v="0"/>
    <n v="0"/>
    <n v="0"/>
    <n v="0"/>
    <n v="0"/>
    <n v="0"/>
    <n v="0"/>
    <m/>
    <n v="0"/>
    <n v="0"/>
    <n v="0"/>
    <s v="Yes"/>
  </r>
  <r>
    <s v="19647330106831"/>
    <x v="18"/>
    <s v="64733"/>
    <s v="0106831"/>
    <s v="0648"/>
    <s v="D"/>
    <s v="Animo Venice Charter High"/>
    <n v="1"/>
    <n v="3977488"/>
    <n v="198874"/>
    <n v="198874"/>
    <n v="357974"/>
    <n v="357974"/>
    <n v="357974"/>
    <n v="357974"/>
    <n v="357974"/>
    <n v="2187618"/>
    <n v="0"/>
    <n v="0"/>
    <n v="0"/>
    <n v="0"/>
    <n v="0"/>
    <n v="0"/>
    <n v="0"/>
    <n v="0"/>
    <n v="0"/>
    <n v="0"/>
    <m/>
    <n v="0"/>
    <n v="0"/>
    <n v="0"/>
    <s v="Yes"/>
  </r>
  <r>
    <s v="19647330106849"/>
    <x v="18"/>
    <s v="64733"/>
    <s v="0106849"/>
    <s v="0649"/>
    <s v="D"/>
    <s v="Animo Pat Brown"/>
    <n v="1"/>
    <n v="6419996"/>
    <n v="321000"/>
    <n v="321000"/>
    <n v="577800"/>
    <n v="577800"/>
    <n v="577800"/>
    <n v="577800"/>
    <n v="577800"/>
    <n v="3531000"/>
    <n v="0"/>
    <n v="0"/>
    <n v="0"/>
    <n v="0"/>
    <n v="-101915.06"/>
    <n v="0"/>
    <n v="0"/>
    <n v="0"/>
    <n v="0"/>
    <n v="0"/>
    <m/>
    <n v="-101915.06"/>
    <n v="101915.06"/>
    <n v="0"/>
    <s v="Yes"/>
  </r>
  <r>
    <s v="19647330106864"/>
    <x v="18"/>
    <s v="64733"/>
    <s v="0106864"/>
    <s v="0645"/>
    <s v="D"/>
    <s v="Alliance Gertz-Ressler Richard Merkin 6-12 Complex"/>
    <n v="1"/>
    <n v="10082557"/>
    <n v="504128"/>
    <n v="504128"/>
    <n v="907430"/>
    <n v="907430"/>
    <n v="907430"/>
    <n v="907430"/>
    <n v="907430"/>
    <n v="5545406"/>
    <n v="0"/>
    <n v="0"/>
    <n v="0"/>
    <n v="0"/>
    <n v="0"/>
    <n v="0"/>
    <n v="0"/>
    <n v="0"/>
    <n v="0"/>
    <n v="0"/>
    <m/>
    <n v="0"/>
    <n v="0"/>
    <n v="0"/>
    <s v="Yes"/>
  </r>
  <r>
    <s v="19647330106872"/>
    <x v="18"/>
    <s v="64733"/>
    <s v="0106872"/>
    <s v="0654"/>
    <s v="D"/>
    <s v="Bert Corona Charter"/>
    <n v="1"/>
    <n v="3103309"/>
    <n v="155165"/>
    <n v="155165"/>
    <n v="279298"/>
    <n v="279298"/>
    <n v="279298"/>
    <n v="279298"/>
    <n v="279298"/>
    <n v="1706820"/>
    <n v="0"/>
    <n v="0"/>
    <n v="0"/>
    <n v="0"/>
    <n v="0"/>
    <n v="0"/>
    <n v="0"/>
    <n v="0"/>
    <n v="0"/>
    <n v="0"/>
    <m/>
    <n v="0"/>
    <n v="0"/>
    <n v="0"/>
    <s v="Yes"/>
  </r>
  <r>
    <s v="19647330107755"/>
    <x v="18"/>
    <s v="64733"/>
    <s v="0107755"/>
    <s v="0542"/>
    <s v="D"/>
    <s v="Port of Los Angeles High"/>
    <n v="1"/>
    <n v="8056263"/>
    <n v="402813"/>
    <n v="402813"/>
    <n v="725064"/>
    <n v="725064"/>
    <n v="725064"/>
    <n v="725064"/>
    <n v="725064"/>
    <n v="4430946"/>
    <n v="0"/>
    <n v="0"/>
    <n v="0"/>
    <n v="0"/>
    <n v="0"/>
    <n v="0"/>
    <n v="0"/>
    <n v="0"/>
    <n v="0"/>
    <n v="0"/>
    <m/>
    <n v="0"/>
    <n v="0"/>
    <n v="0"/>
    <s v="Yes"/>
  </r>
  <r>
    <s v="19647330108878"/>
    <x v="18"/>
    <s v="64733"/>
    <s v="0108878"/>
    <s v="0712"/>
    <s v="D"/>
    <s v="CHAMPS - Charter HS of Arts-Multimedia &amp; Performing"/>
    <n v="1"/>
    <n v="3256354"/>
    <n v="162818"/>
    <n v="162818"/>
    <n v="293072"/>
    <n v="293072"/>
    <n v="293072"/>
    <n v="293072"/>
    <n v="293072"/>
    <n v="1790996"/>
    <n v="0"/>
    <n v="0"/>
    <n v="0"/>
    <n v="0"/>
    <n v="0"/>
    <n v="0"/>
    <n v="0"/>
    <n v="0"/>
    <n v="0"/>
    <n v="0"/>
    <m/>
    <n v="0"/>
    <n v="0"/>
    <n v="0"/>
    <s v="Yes"/>
  </r>
  <r>
    <s v="19647330108886"/>
    <x v="18"/>
    <s v="64733"/>
    <s v="0108886"/>
    <s v="0713"/>
    <s v="D"/>
    <s v="Gabriella Charter"/>
    <n v="1"/>
    <n v="4088896"/>
    <n v="204445"/>
    <n v="204445"/>
    <n v="368001"/>
    <n v="368001"/>
    <n v="368001"/>
    <n v="368001"/>
    <n v="368001"/>
    <n v="2248895"/>
    <n v="0"/>
    <n v="0"/>
    <n v="0"/>
    <n v="0"/>
    <n v="0"/>
    <n v="0"/>
    <n v="0"/>
    <n v="0"/>
    <n v="0"/>
    <n v="0"/>
    <m/>
    <n v="0"/>
    <n v="0"/>
    <n v="0"/>
    <s v="Yes"/>
  </r>
  <r>
    <s v="19647330108894"/>
    <x v="18"/>
    <s v="64733"/>
    <s v="0108894"/>
    <s v="0714"/>
    <s v="D"/>
    <s v="Alliance Judy Ivie Burton Technology Academy High"/>
    <n v="1"/>
    <n v="6738051"/>
    <n v="336903"/>
    <n v="336903"/>
    <n v="606425"/>
    <n v="606425"/>
    <n v="606425"/>
    <n v="606425"/>
    <n v="606425"/>
    <n v="3705931"/>
    <n v="0"/>
    <n v="0"/>
    <n v="0"/>
    <n v="0"/>
    <n v="-46548.959999999999"/>
    <n v="0"/>
    <n v="0"/>
    <n v="0"/>
    <n v="0"/>
    <n v="0"/>
    <m/>
    <n v="-46548.959999999999"/>
    <n v="46548.959999999999"/>
    <n v="0"/>
    <s v="Yes"/>
  </r>
  <r>
    <s v="19647330108910"/>
    <x v="18"/>
    <s v="64733"/>
    <s v="0108910"/>
    <s v="0716"/>
    <s v="D"/>
    <s v="ISANA Nascent Academy"/>
    <n v="1"/>
    <n v="5465179"/>
    <n v="273259"/>
    <n v="273259"/>
    <n v="491866"/>
    <n v="491866"/>
    <n v="491866"/>
    <n v="491866"/>
    <n v="491866"/>
    <n v="3005848"/>
    <n v="0"/>
    <n v="0"/>
    <n v="0"/>
    <n v="0"/>
    <n v="0"/>
    <n v="0"/>
    <n v="0"/>
    <n v="0"/>
    <n v="0"/>
    <n v="0"/>
    <m/>
    <n v="0"/>
    <n v="0"/>
    <n v="0"/>
    <s v="Yes"/>
  </r>
  <r>
    <s v="19647330108928"/>
    <x v="18"/>
    <s v="64733"/>
    <s v="0108928"/>
    <s v="0717"/>
    <s v="D"/>
    <s v="Larchmont Charter"/>
    <n v="1"/>
    <n v="10930308"/>
    <n v="546515"/>
    <n v="546515"/>
    <n v="983728"/>
    <n v="983728"/>
    <n v="983728"/>
    <n v="983728"/>
    <n v="983728"/>
    <n v="6011670"/>
    <n v="0"/>
    <n v="0"/>
    <n v="0"/>
    <n v="0"/>
    <n v="-58621.51"/>
    <n v="0"/>
    <n v="0"/>
    <n v="0"/>
    <n v="0"/>
    <n v="0"/>
    <m/>
    <n v="-58621.51"/>
    <n v="58621.51"/>
    <n v="0"/>
    <s v="Yes"/>
  </r>
  <r>
    <s v="19647330108936"/>
    <x v="18"/>
    <s v="64733"/>
    <s v="0108936"/>
    <s v="0718"/>
    <s v="D"/>
    <s v="Alliance Collins Family College-Ready High"/>
    <n v="1"/>
    <n v="6533174"/>
    <n v="326659"/>
    <n v="326659"/>
    <n v="587986"/>
    <n v="587986"/>
    <n v="587986"/>
    <n v="587986"/>
    <n v="587986"/>
    <n v="3593248"/>
    <n v="0"/>
    <n v="0"/>
    <n v="0"/>
    <n v="0"/>
    <n v="-97429.17"/>
    <n v="0"/>
    <n v="0"/>
    <n v="0"/>
    <n v="0"/>
    <n v="0"/>
    <m/>
    <n v="-97429.17"/>
    <n v="97429.17"/>
    <n v="0"/>
    <s v="Yes"/>
  </r>
  <r>
    <s v="19647330109884"/>
    <x v="18"/>
    <s v="64733"/>
    <s v="0109884"/>
    <s v="0734"/>
    <s v="D"/>
    <s v="James Jordan Middle"/>
    <n v="1"/>
    <n v="4192806"/>
    <n v="209640"/>
    <n v="209640"/>
    <n v="377353"/>
    <n v="377353"/>
    <n v="377353"/>
    <n v="377353"/>
    <n v="377353"/>
    <n v="2306045"/>
    <n v="0"/>
    <n v="0"/>
    <n v="0"/>
    <n v="0"/>
    <n v="0"/>
    <n v="0"/>
    <n v="0"/>
    <n v="0"/>
    <n v="0"/>
    <n v="0"/>
    <m/>
    <n v="0"/>
    <n v="0"/>
    <n v="0"/>
    <s v="Yes"/>
  </r>
  <r>
    <s v="19647330109934"/>
    <x v="18"/>
    <s v="64733"/>
    <s v="0109934"/>
    <s v="0739"/>
    <s v="D"/>
    <s v="Our Community Charter"/>
    <n v="1"/>
    <n v="2507400"/>
    <n v="125370"/>
    <n v="125370"/>
    <n v="225666"/>
    <n v="225666"/>
    <n v="225666"/>
    <n v="225666"/>
    <n v="225666"/>
    <n v="1379070"/>
    <n v="0"/>
    <n v="0"/>
    <n v="0"/>
    <n v="0"/>
    <n v="0"/>
    <n v="-14173.46"/>
    <n v="0"/>
    <n v="0"/>
    <n v="0"/>
    <n v="0"/>
    <m/>
    <n v="-14173.46"/>
    <n v="14173.46"/>
    <n v="0"/>
    <s v="Yes"/>
  </r>
  <r>
    <s v="19647330110304"/>
    <x v="18"/>
    <s v="64733"/>
    <s v="0110304"/>
    <s v="0675"/>
    <s v="D"/>
    <s v="Los Angeles Academy of Arts and Enterprise"/>
    <n v="1"/>
    <n v="2278841"/>
    <n v="113942"/>
    <n v="113942"/>
    <n v="205096"/>
    <n v="205096"/>
    <n v="205096"/>
    <n v="205096"/>
    <n v="205096"/>
    <n v="1253364"/>
    <n v="0"/>
    <n v="0"/>
    <n v="0"/>
    <n v="0"/>
    <n v="0"/>
    <n v="0"/>
    <n v="0"/>
    <n v="0"/>
    <n v="0"/>
    <n v="0"/>
    <m/>
    <n v="0"/>
    <n v="0"/>
    <n v="0"/>
    <s v="Yes"/>
  </r>
  <r>
    <s v="19647330111211"/>
    <x v="18"/>
    <s v="64733"/>
    <s v="0111211"/>
    <s v="0761"/>
    <s v="D"/>
    <s v="New Heights Charter"/>
    <n v="1"/>
    <n v="4255274"/>
    <n v="212764"/>
    <n v="212764"/>
    <n v="382975"/>
    <n v="382975"/>
    <n v="382975"/>
    <n v="382975"/>
    <n v="382975"/>
    <n v="2340403"/>
    <n v="0"/>
    <n v="0"/>
    <n v="0"/>
    <n v="0"/>
    <n v="0"/>
    <n v="0"/>
    <n v="0"/>
    <n v="0"/>
    <n v="0"/>
    <n v="0"/>
    <m/>
    <n v="0"/>
    <n v="0"/>
    <n v="0"/>
    <s v="Yes"/>
  </r>
  <r>
    <s v="19647330111484"/>
    <x v="18"/>
    <s v="64733"/>
    <s v="0111484"/>
    <s v="0791"/>
    <s v="D"/>
    <s v="New Village Girls Academy"/>
    <n v="1"/>
    <n v="617445"/>
    <n v="30872"/>
    <n v="30872"/>
    <n v="55570"/>
    <n v="55570"/>
    <n v="55570"/>
    <n v="55570"/>
    <n v="55570"/>
    <n v="339594"/>
    <n v="0"/>
    <n v="0"/>
    <n v="0"/>
    <n v="0"/>
    <n v="0"/>
    <n v="0"/>
    <n v="0"/>
    <n v="0"/>
    <n v="0"/>
    <n v="0"/>
    <m/>
    <n v="0"/>
    <n v="0"/>
    <n v="0"/>
    <s v="Yes"/>
  </r>
  <r>
    <s v="19647330111492"/>
    <x v="18"/>
    <s v="64733"/>
    <s v="0111492"/>
    <s v="0789"/>
    <s v="D"/>
    <s v="Alliance Patti And Peter Neuwirth Leadership Academy"/>
    <n v="1"/>
    <n v="6524771"/>
    <n v="326239"/>
    <n v="326239"/>
    <n v="587229"/>
    <n v="587229"/>
    <n v="587229"/>
    <n v="587229"/>
    <n v="587229"/>
    <n v="3588623"/>
    <n v="0"/>
    <n v="0"/>
    <n v="0"/>
    <n v="0"/>
    <n v="0"/>
    <n v="0"/>
    <n v="0"/>
    <n v="0"/>
    <n v="0"/>
    <n v="0"/>
    <m/>
    <n v="0"/>
    <n v="0"/>
    <n v="0"/>
    <s v="Yes"/>
  </r>
  <r>
    <s v="19647330111500"/>
    <x v="18"/>
    <s v="64733"/>
    <s v="0111500"/>
    <s v="0790"/>
    <s v="D"/>
    <s v="Alliance Dr. Olga Mohan High"/>
    <n v="1"/>
    <n v="4873739"/>
    <n v="243687"/>
    <n v="243687"/>
    <n v="438637"/>
    <n v="438637"/>
    <n v="438637"/>
    <n v="438637"/>
    <n v="438637"/>
    <n v="2680559"/>
    <n v="0"/>
    <n v="0"/>
    <n v="0"/>
    <n v="0"/>
    <n v="0"/>
    <n v="0"/>
    <n v="0"/>
    <n v="0"/>
    <n v="0"/>
    <n v="0"/>
    <m/>
    <n v="0"/>
    <n v="0"/>
    <n v="0"/>
    <s v="Yes"/>
  </r>
  <r>
    <s v="19647330111518"/>
    <x v="18"/>
    <s v="64733"/>
    <s v="0111518"/>
    <s v="0779"/>
    <s v="D"/>
    <s v="Alliance Jack H. Skirball Middle"/>
    <n v="1"/>
    <n v="3562335"/>
    <n v="178117"/>
    <n v="178117"/>
    <n v="320610"/>
    <n v="320610"/>
    <n v="320610"/>
    <n v="320610"/>
    <n v="320610"/>
    <n v="1959284"/>
    <n v="0"/>
    <n v="0"/>
    <n v="0"/>
    <n v="0"/>
    <n v="0"/>
    <n v="0"/>
    <n v="0"/>
    <n v="0"/>
    <n v="0"/>
    <n v="0"/>
    <m/>
    <n v="0"/>
    <n v="0"/>
    <n v="0"/>
    <s v="Yes"/>
  </r>
  <r>
    <s v="19647330111575"/>
    <x v="18"/>
    <s v="64733"/>
    <s v="0111575"/>
    <s v="0781"/>
    <s v="D"/>
    <s v="Animo Ralph Bunche Charter High"/>
    <n v="1"/>
    <n v="5911909"/>
    <n v="295595"/>
    <n v="295595"/>
    <n v="532072"/>
    <n v="532072"/>
    <n v="532072"/>
    <n v="532072"/>
    <n v="532072"/>
    <n v="3251550"/>
    <n v="0"/>
    <n v="0"/>
    <n v="0"/>
    <n v="0"/>
    <n v="-41469.120000000003"/>
    <n v="0"/>
    <n v="0"/>
    <n v="0"/>
    <n v="0"/>
    <n v="0"/>
    <m/>
    <n v="-41469.120000000003"/>
    <n v="41469.120000000003"/>
    <n v="0"/>
    <s v="Yes"/>
  </r>
  <r>
    <s v="19647330111583"/>
    <x v="18"/>
    <s v="64733"/>
    <s v="0111583"/>
    <s v="0793"/>
    <s v="D"/>
    <s v="Animo Jackie Robinson High"/>
    <n v="1"/>
    <n v="6503849"/>
    <n v="325192"/>
    <n v="325192"/>
    <n v="585346"/>
    <n v="585346"/>
    <n v="585346"/>
    <n v="585346"/>
    <n v="585346"/>
    <n v="3577114"/>
    <n v="0"/>
    <n v="0"/>
    <n v="0"/>
    <n v="0"/>
    <n v="0"/>
    <n v="0"/>
    <n v="0"/>
    <n v="0"/>
    <n v="0"/>
    <n v="0"/>
    <m/>
    <n v="0"/>
    <n v="0"/>
    <n v="0"/>
    <s v="Yes"/>
  </r>
  <r>
    <s v="19647330111625"/>
    <x v="18"/>
    <s v="64733"/>
    <s v="0111625"/>
    <s v="0783"/>
    <s v="D"/>
    <s v="Animo Watts College Preparatory Academy"/>
    <n v="1"/>
    <n v="5640482"/>
    <n v="282024"/>
    <n v="282024"/>
    <n v="507643"/>
    <n v="507643"/>
    <n v="507643"/>
    <n v="507643"/>
    <n v="507643"/>
    <n v="3102263"/>
    <n v="0"/>
    <n v="0"/>
    <n v="0"/>
    <n v="0"/>
    <n v="-53281.31"/>
    <n v="0"/>
    <n v="0"/>
    <n v="0"/>
    <n v="0"/>
    <n v="0"/>
    <m/>
    <n v="-53281.31"/>
    <n v="53281.31"/>
    <n v="0"/>
    <s v="Yes"/>
  </r>
  <r>
    <s v="19647330111641"/>
    <x v="18"/>
    <s v="64733"/>
    <s v="0111641"/>
    <s v="0784"/>
    <s v="D"/>
    <s v="Alliance Ouchi-O' Donovan 6-12 Complex"/>
    <n v="1"/>
    <n v="9691551"/>
    <n v="484578"/>
    <n v="484578"/>
    <n v="872240"/>
    <n v="872240"/>
    <n v="872240"/>
    <n v="872240"/>
    <n v="872240"/>
    <n v="5330356"/>
    <n v="0"/>
    <n v="0"/>
    <n v="0"/>
    <n v="0"/>
    <n v="0"/>
    <n v="0"/>
    <n v="0"/>
    <n v="0"/>
    <n v="0"/>
    <n v="0"/>
    <m/>
    <n v="0"/>
    <n v="0"/>
    <n v="0"/>
    <s v="Yes"/>
  </r>
  <r>
    <s v="19647330111658"/>
    <x v="18"/>
    <s v="64733"/>
    <s v="0111658"/>
    <s v="0788"/>
    <s v="D"/>
    <s v="Alliance Marc &amp; Eva Stern Math and Science"/>
    <n v="1"/>
    <n v="5976636"/>
    <n v="298832"/>
    <n v="298832"/>
    <n v="537897"/>
    <n v="537897"/>
    <n v="537897"/>
    <n v="537897"/>
    <n v="537897"/>
    <n v="3287149"/>
    <n v="0"/>
    <n v="0"/>
    <n v="0"/>
    <n v="0"/>
    <n v="-57472.02"/>
    <n v="0"/>
    <n v="0"/>
    <n v="0"/>
    <n v="0"/>
    <n v="0"/>
    <m/>
    <n v="-57472.02"/>
    <n v="57472.02"/>
    <n v="0"/>
    <s v="Yes"/>
  </r>
  <r>
    <s v="19647330112060"/>
    <x v="18"/>
    <s v="64733"/>
    <s v="0112060"/>
    <s v="1468"/>
    <s v="L"/>
    <s v="Hesby Oaks Leadership Charter"/>
    <n v="1"/>
    <n v="2928111"/>
    <n v="146406"/>
    <n v="146406"/>
    <n v="263530"/>
    <n v="263530"/>
    <n v="263530"/>
    <n v="263530"/>
    <n v="263530"/>
    <n v="1610462"/>
    <n v="0"/>
    <n v="0"/>
    <n v="0"/>
    <n v="0"/>
    <n v="0"/>
    <n v="0"/>
    <n v="0"/>
    <n v="0"/>
    <n v="0"/>
    <n v="0"/>
    <m/>
    <n v="0"/>
    <n v="0"/>
    <n v="0"/>
    <s v="Yes"/>
  </r>
  <r>
    <s v="19647330112201"/>
    <x v="18"/>
    <s v="64733"/>
    <s v="0112201"/>
    <s v="0798"/>
    <s v="D"/>
    <s v="PUC Excel Charter Academy"/>
    <n v="1"/>
    <n v="2534751"/>
    <n v="126738"/>
    <n v="126738"/>
    <n v="228128"/>
    <n v="228128"/>
    <n v="228128"/>
    <n v="228128"/>
    <n v="228128"/>
    <n v="1394116"/>
    <n v="0"/>
    <n v="0"/>
    <n v="0"/>
    <n v="0"/>
    <n v="0"/>
    <n v="0"/>
    <n v="0"/>
    <n v="0"/>
    <n v="0"/>
    <n v="0"/>
    <m/>
    <n v="0"/>
    <n v="0"/>
    <n v="0"/>
    <s v="Yes"/>
  </r>
  <r>
    <s v="19647330112235"/>
    <x v="18"/>
    <s v="64733"/>
    <s v="0112235"/>
    <s v="0827"/>
    <s v="D"/>
    <s v="California Creative Learning Academy"/>
    <n v="1"/>
    <n v="2249712"/>
    <n v="112486"/>
    <n v="112486"/>
    <n v="202474"/>
    <n v="202474"/>
    <n v="202474"/>
    <n v="202474"/>
    <n v="202474"/>
    <n v="1237342"/>
    <n v="0"/>
    <n v="0"/>
    <n v="0"/>
    <n v="0"/>
    <n v="0"/>
    <n v="0"/>
    <n v="0"/>
    <n v="0"/>
    <n v="0"/>
    <n v="0"/>
    <m/>
    <n v="0"/>
    <n v="0"/>
    <n v="0"/>
    <s v="Yes"/>
  </r>
  <r>
    <s v="19647330112508"/>
    <x v="18"/>
    <s v="64733"/>
    <s v="0112508"/>
    <s v="0826"/>
    <s v="D"/>
    <s v="Stella High Charter Academy"/>
    <n v="1"/>
    <n v="5606744"/>
    <n v="280337"/>
    <n v="280337"/>
    <n v="504607"/>
    <n v="504607"/>
    <n v="504607"/>
    <n v="504607"/>
    <n v="504607"/>
    <n v="3083709"/>
    <n v="0"/>
    <n v="0"/>
    <n v="0"/>
    <n v="0"/>
    <n v="0"/>
    <n v="0"/>
    <n v="0"/>
    <n v="0"/>
    <n v="0"/>
    <n v="0"/>
    <m/>
    <n v="0"/>
    <n v="0"/>
    <n v="0"/>
    <s v="Yes"/>
  </r>
  <r>
    <s v="19647330114884"/>
    <x v="18"/>
    <s v="64733"/>
    <s v="0114884"/>
    <s v="1551"/>
    <s v="D"/>
    <s v="Aspire Junior Collegiate Academy"/>
    <n v="1"/>
    <n v="3607137"/>
    <n v="180357"/>
    <n v="180357"/>
    <n v="324642"/>
    <n v="324642"/>
    <n v="324642"/>
    <n v="324642"/>
    <n v="324642"/>
    <n v="1983924"/>
    <n v="0"/>
    <n v="0"/>
    <n v="0"/>
    <n v="0"/>
    <n v="-29976.28"/>
    <n v="0"/>
    <n v="0"/>
    <n v="0"/>
    <n v="0"/>
    <n v="0"/>
    <m/>
    <n v="-29976.28"/>
    <n v="29976.28"/>
    <n v="0"/>
    <s v="Yes"/>
  </r>
  <r>
    <s v="19647330114959"/>
    <x v="18"/>
    <s v="64733"/>
    <s v="0114959"/>
    <s v="0931"/>
    <s v="D"/>
    <s v="Monsenor Oscar Romero Charter Middle"/>
    <n v="1"/>
    <n v="2480486"/>
    <n v="124024"/>
    <n v="124024"/>
    <n v="223244"/>
    <n v="223244"/>
    <n v="223244"/>
    <n v="223244"/>
    <n v="223244"/>
    <n v="1364268"/>
    <n v="0"/>
    <n v="0"/>
    <n v="0"/>
    <n v="0"/>
    <n v="0"/>
    <n v="-39433.85"/>
    <n v="0"/>
    <n v="0"/>
    <n v="0"/>
    <n v="0"/>
    <m/>
    <n v="-39433.85"/>
    <n v="39433.85"/>
    <n v="0"/>
    <s v="Yes"/>
  </r>
  <r>
    <s v="19647330114967"/>
    <x v="18"/>
    <s v="64733"/>
    <s v="0114967"/>
    <s v="0934"/>
    <s v="D"/>
    <s v="Global Education Academy"/>
    <n v="1"/>
    <n v="3910411"/>
    <n v="195521"/>
    <n v="195521"/>
    <n v="351937"/>
    <n v="351937"/>
    <n v="351937"/>
    <n v="351937"/>
    <n v="351937"/>
    <n v="2150727"/>
    <n v="0"/>
    <n v="0"/>
    <n v="0"/>
    <n v="0"/>
    <n v="0"/>
    <n v="0"/>
    <n v="0"/>
    <n v="0"/>
    <n v="0"/>
    <n v="0"/>
    <m/>
    <n v="0"/>
    <n v="0"/>
    <n v="0"/>
    <s v="Yes"/>
  </r>
  <r>
    <s v="19647330115048"/>
    <x v="18"/>
    <s v="64733"/>
    <s v="0115048"/>
    <s v="0911"/>
    <s v="D"/>
    <s v="Fenton Primary Center"/>
    <n v="1"/>
    <n v="6203498"/>
    <n v="310175"/>
    <n v="310175"/>
    <n v="558315"/>
    <n v="558315"/>
    <n v="558315"/>
    <n v="558315"/>
    <n v="558315"/>
    <n v="3411925"/>
    <n v="0"/>
    <n v="0"/>
    <n v="0"/>
    <n v="0"/>
    <n v="-92389.85"/>
    <n v="0"/>
    <n v="0"/>
    <n v="0"/>
    <n v="0"/>
    <n v="0"/>
    <m/>
    <n v="-92389.85"/>
    <n v="92389.85"/>
    <n v="0"/>
    <s v="Yes"/>
  </r>
  <r>
    <s v="19647330115113"/>
    <x v="18"/>
    <s v="64733"/>
    <s v="0115113"/>
    <s v="0936"/>
    <s v="D"/>
    <s v="Ivy Bound Academy of Math, Science, and Technology Charter Middle"/>
    <n v="1"/>
    <n v="817123"/>
    <n v="40856"/>
    <n v="40856"/>
    <n v="73541"/>
    <n v="73541"/>
    <n v="73541"/>
    <n v="73541"/>
    <n v="73541"/>
    <n v="449417"/>
    <n v="0"/>
    <n v="0"/>
    <n v="0"/>
    <n v="0"/>
    <n v="0"/>
    <n v="0"/>
    <n v="0"/>
    <n v="0"/>
    <n v="0"/>
    <n v="0"/>
    <m/>
    <n v="0"/>
    <n v="0"/>
    <n v="0"/>
    <s v="Yes"/>
  </r>
  <r>
    <s v="19647330115139"/>
    <x v="18"/>
    <s v="64733"/>
    <s v="0115139"/>
    <s v="0937"/>
    <s v="D"/>
    <s v="Center for Advanced Learning"/>
    <n v="1"/>
    <n v="2757851"/>
    <n v="137893"/>
    <n v="137893"/>
    <n v="248207"/>
    <n v="248207"/>
    <n v="248207"/>
    <n v="248207"/>
    <n v="248207"/>
    <n v="1516821"/>
    <n v="0"/>
    <n v="0"/>
    <n v="0"/>
    <n v="0"/>
    <n v="0"/>
    <n v="0"/>
    <n v="0"/>
    <n v="0"/>
    <n v="0"/>
    <n v="0"/>
    <m/>
    <n v="0"/>
    <n v="0"/>
    <n v="0"/>
    <s v="Yes"/>
  </r>
  <r>
    <s v="19647330115253"/>
    <x v="18"/>
    <s v="64733"/>
    <s v="0115253"/>
    <s v="0949"/>
    <s v="D"/>
    <s v="Discovery Charter Preparatory #2"/>
    <n v="1"/>
    <n v="1517212"/>
    <n v="75861"/>
    <n v="75861"/>
    <n v="136549"/>
    <n v="136549"/>
    <n v="136549"/>
    <n v="136549"/>
    <n v="136549"/>
    <n v="834467"/>
    <n v="0"/>
    <n v="0"/>
    <n v="0"/>
    <n v="0"/>
    <n v="0"/>
    <n v="0"/>
    <n v="0"/>
    <n v="0"/>
    <n v="0"/>
    <n v="0"/>
    <m/>
    <n v="0"/>
    <n v="0"/>
    <n v="0"/>
    <s v="Yes"/>
  </r>
  <r>
    <s v="19647330115287"/>
    <x v="18"/>
    <s v="64733"/>
    <s v="0115287"/>
    <s v="0953"/>
    <s v="D"/>
    <s v="ICEF Vista Middle Academy"/>
    <n v="1"/>
    <n v="1888428"/>
    <n v="94421"/>
    <n v="94421"/>
    <n v="169959"/>
    <n v="169959"/>
    <n v="169959"/>
    <n v="169959"/>
    <n v="169959"/>
    <n v="1038637"/>
    <n v="0"/>
    <n v="0"/>
    <n v="0"/>
    <n v="0"/>
    <n v="0"/>
    <n v="0"/>
    <n v="0"/>
    <n v="0"/>
    <n v="0"/>
    <n v="0"/>
    <m/>
    <n v="0"/>
    <n v="0"/>
    <n v="0"/>
    <s v="Yes"/>
  </r>
  <r>
    <s v="19647330116509"/>
    <x v="18"/>
    <s v="64733"/>
    <s v="0116509"/>
    <s v="0928"/>
    <s v="D"/>
    <s v="Alliance Morgan McKinzie High"/>
    <n v="1"/>
    <n v="4999520"/>
    <n v="249976"/>
    <n v="249976"/>
    <n v="449957"/>
    <n v="449957"/>
    <n v="449957"/>
    <n v="449957"/>
    <n v="449957"/>
    <n v="2749737"/>
    <n v="0"/>
    <n v="0"/>
    <n v="0"/>
    <n v="0"/>
    <n v="0"/>
    <n v="-52446.98"/>
    <n v="0"/>
    <n v="0"/>
    <n v="0"/>
    <n v="0"/>
    <m/>
    <n v="-52446.98"/>
    <n v="52446.98"/>
    <n v="0"/>
    <s v="Yes"/>
  </r>
  <r>
    <s v="19647330117036"/>
    <x v="18"/>
    <s v="64733"/>
    <s v="0117036"/>
    <s v="1474"/>
    <s v="L"/>
    <s v="Enadia Way Technology Charter"/>
    <n v="1"/>
    <n v="1707895"/>
    <n v="85395"/>
    <n v="85395"/>
    <n v="153711"/>
    <n v="153711"/>
    <n v="153711"/>
    <n v="153711"/>
    <n v="153711"/>
    <n v="939345"/>
    <n v="0"/>
    <n v="0"/>
    <n v="0"/>
    <n v="0"/>
    <n v="0"/>
    <n v="0"/>
    <n v="0"/>
    <n v="0"/>
    <n v="0"/>
    <n v="0"/>
    <m/>
    <n v="0"/>
    <n v="0"/>
    <n v="0"/>
    <s v="Yes"/>
  </r>
  <r>
    <s v="19647330117598"/>
    <x v="18"/>
    <s v="64733"/>
    <s v="0117598"/>
    <s v="0927"/>
    <s v="D"/>
    <s v="Alliance Piera Barbaglia Shaheen Health Services Academy"/>
    <n v="1"/>
    <n v="4820393"/>
    <n v="241020"/>
    <n v="241020"/>
    <n v="433835"/>
    <n v="433835"/>
    <n v="433835"/>
    <n v="433835"/>
    <n v="433835"/>
    <n v="2651215"/>
    <n v="0"/>
    <n v="0"/>
    <n v="0"/>
    <n v="0"/>
    <n v="-59619.79"/>
    <n v="-13504.92"/>
    <n v="0"/>
    <n v="0"/>
    <n v="0"/>
    <n v="0"/>
    <m/>
    <n v="-73124.710000000006"/>
    <n v="73124.710000000006"/>
    <n v="0"/>
    <s v="Yes"/>
  </r>
  <r>
    <s v="19647330117606"/>
    <x v="18"/>
    <s v="64733"/>
    <s v="0117606"/>
    <s v="0929"/>
    <s v="D"/>
    <s v="Alliance Leichtman-Levine Family Foundation Environmental Science High"/>
    <n v="1"/>
    <n v="3424887"/>
    <n v="171244"/>
    <n v="171244"/>
    <n v="308240"/>
    <n v="308240"/>
    <n v="308240"/>
    <n v="308240"/>
    <n v="308240"/>
    <n v="1883688"/>
    <n v="0"/>
    <n v="0"/>
    <n v="0"/>
    <n v="0"/>
    <n v="0"/>
    <n v="0"/>
    <n v="0"/>
    <n v="0"/>
    <n v="0"/>
    <n v="0"/>
    <m/>
    <n v="0"/>
    <n v="0"/>
    <n v="0"/>
    <s v="Yes"/>
  </r>
  <r>
    <s v="19647330117614"/>
    <x v="18"/>
    <s v="64733"/>
    <s v="0117614"/>
    <s v="0998"/>
    <s v="D"/>
    <s v="New Los Angeles Charter"/>
    <n v="1"/>
    <n v="2918024"/>
    <n v="145901"/>
    <n v="145901"/>
    <n v="262622"/>
    <n v="262622"/>
    <n v="262622"/>
    <n v="262622"/>
    <n v="262622"/>
    <n v="1604912"/>
    <n v="0"/>
    <n v="0"/>
    <n v="0"/>
    <n v="0"/>
    <n v="0"/>
    <n v="0"/>
    <n v="0"/>
    <n v="0"/>
    <n v="0"/>
    <n v="0"/>
    <m/>
    <n v="0"/>
    <n v="0"/>
    <n v="0"/>
    <s v="Yes"/>
  </r>
  <r>
    <s v="19647330117622"/>
    <x v="18"/>
    <s v="64733"/>
    <s v="0117622"/>
    <s v="0986"/>
    <s v="D"/>
    <s v="Magnolia Science Academy 4"/>
    <n v="1"/>
    <n v="1266765"/>
    <n v="63338"/>
    <n v="63338"/>
    <n v="114009"/>
    <n v="114009"/>
    <n v="114009"/>
    <n v="114009"/>
    <n v="114009"/>
    <n v="696721"/>
    <n v="0"/>
    <n v="0"/>
    <n v="0"/>
    <n v="0"/>
    <n v="0"/>
    <n v="0"/>
    <n v="0"/>
    <n v="0"/>
    <n v="0"/>
    <n v="0"/>
    <m/>
    <n v="0"/>
    <n v="0"/>
    <n v="0"/>
    <s v="Yes"/>
  </r>
  <r>
    <s v="19647330117648"/>
    <x v="18"/>
    <s v="64733"/>
    <s v="0117648"/>
    <s v="0988"/>
    <s v="D"/>
    <s v="Magnolia Science Academy 6"/>
    <n v="1"/>
    <n v="1030700"/>
    <n v="51535"/>
    <n v="51535"/>
    <n v="92763"/>
    <n v="92763"/>
    <n v="92763"/>
    <n v="92763"/>
    <n v="92763"/>
    <n v="566885"/>
    <n v="0"/>
    <n v="0"/>
    <n v="0"/>
    <n v="0"/>
    <n v="0"/>
    <n v="0"/>
    <n v="0"/>
    <n v="0"/>
    <n v="0"/>
    <n v="0"/>
    <m/>
    <n v="0"/>
    <n v="0"/>
    <n v="0"/>
    <s v="Yes"/>
  </r>
  <r>
    <s v="19647330117655"/>
    <x v="18"/>
    <s v="64733"/>
    <s v="0117655"/>
    <s v="0989"/>
    <s v="D"/>
    <s v="Magnolia Science Academy 7"/>
    <n v="1"/>
    <n v="3052993"/>
    <n v="152650"/>
    <n v="152650"/>
    <n v="274769"/>
    <n v="274769"/>
    <n v="274769"/>
    <n v="274769"/>
    <n v="274769"/>
    <n v="1679145"/>
    <n v="0"/>
    <n v="0"/>
    <n v="0"/>
    <n v="0"/>
    <n v="0"/>
    <n v="0"/>
    <n v="0"/>
    <n v="0"/>
    <n v="0"/>
    <n v="0"/>
    <m/>
    <n v="0"/>
    <n v="0"/>
    <n v="0"/>
    <s v="Yes"/>
  </r>
  <r>
    <s v="19647330117846"/>
    <x v="18"/>
    <s v="64733"/>
    <s v="0117846"/>
    <s v="1007"/>
    <s v="D"/>
    <s v="Para Los Ninos Middle"/>
    <n v="1"/>
    <n v="2811862"/>
    <n v="140593"/>
    <n v="140593"/>
    <n v="253068"/>
    <n v="253068"/>
    <n v="253068"/>
    <n v="253068"/>
    <n v="253068"/>
    <n v="1546526"/>
    <n v="0"/>
    <n v="0"/>
    <n v="0"/>
    <n v="0"/>
    <n v="0"/>
    <n v="0"/>
    <n v="0"/>
    <n v="0"/>
    <n v="0"/>
    <n v="0"/>
    <m/>
    <n v="0"/>
    <n v="0"/>
    <n v="0"/>
    <s v="Yes"/>
  </r>
  <r>
    <s v="19647330117895"/>
    <x v="18"/>
    <s v="64733"/>
    <s v="0117895"/>
    <s v="1014"/>
    <s v="D"/>
    <s v="Synergy Kinetic Academy"/>
    <n v="1"/>
    <n v="4328937"/>
    <n v="216447"/>
    <n v="216447"/>
    <n v="389604"/>
    <n v="389604"/>
    <n v="389604"/>
    <n v="389604"/>
    <n v="389604"/>
    <n v="2380914"/>
    <n v="0"/>
    <n v="0"/>
    <n v="0"/>
    <n v="0"/>
    <n v="0"/>
    <n v="0"/>
    <n v="0"/>
    <n v="0"/>
    <n v="0"/>
    <n v="0"/>
    <m/>
    <n v="0"/>
    <n v="0"/>
    <n v="0"/>
    <s v="Yes"/>
  </r>
  <r>
    <s v="19647330117903"/>
    <x v="18"/>
    <s v="64733"/>
    <s v="0117903"/>
    <s v="1010"/>
    <s v="D"/>
    <s v="KIPP Raices Academy"/>
    <n v="1"/>
    <n v="6298442"/>
    <n v="314922"/>
    <n v="314922"/>
    <n v="566860"/>
    <n v="566860"/>
    <n v="566860"/>
    <n v="566860"/>
    <n v="566860"/>
    <n v="3464144"/>
    <n v="0"/>
    <n v="0"/>
    <n v="0"/>
    <n v="0"/>
    <n v="0"/>
    <n v="0"/>
    <n v="0"/>
    <n v="0"/>
    <n v="0"/>
    <n v="0"/>
    <m/>
    <n v="0"/>
    <n v="0"/>
    <n v="0"/>
    <s v="Yes"/>
  </r>
  <r>
    <s v="19647330117911"/>
    <x v="18"/>
    <s v="64733"/>
    <s v="0117911"/>
    <s v="1020"/>
    <s v="D"/>
    <s v="New Millennium Secondary"/>
    <n v="1"/>
    <n v="1299311"/>
    <n v="64966"/>
    <n v="64966"/>
    <n v="116938"/>
    <n v="116938"/>
    <n v="116938"/>
    <n v="116938"/>
    <n v="116938"/>
    <n v="714622"/>
    <n v="0"/>
    <n v="0"/>
    <n v="0"/>
    <n v="0"/>
    <n v="0"/>
    <n v="0"/>
    <n v="0"/>
    <n v="0"/>
    <n v="0"/>
    <n v="0"/>
    <m/>
    <n v="0"/>
    <n v="0"/>
    <n v="0"/>
    <s v="Yes"/>
  </r>
  <r>
    <s v="19647330117937"/>
    <x v="18"/>
    <s v="64733"/>
    <s v="0117937"/>
    <s v="1039"/>
    <s v="D"/>
    <s v="ICEF Vista Elementary Academy"/>
    <n v="1"/>
    <n v="3150396"/>
    <n v="157520"/>
    <n v="157520"/>
    <n v="283536"/>
    <n v="283536"/>
    <n v="283536"/>
    <n v="283536"/>
    <n v="283536"/>
    <n v="1732720"/>
    <n v="0"/>
    <n v="0"/>
    <n v="0"/>
    <n v="0"/>
    <n v="0"/>
    <n v="0"/>
    <n v="0"/>
    <n v="0"/>
    <n v="0"/>
    <n v="0"/>
    <m/>
    <n v="0"/>
    <n v="0"/>
    <n v="0"/>
    <s v="Yes"/>
  </r>
  <r>
    <s v="19647330117952"/>
    <x v="18"/>
    <s v="64733"/>
    <s v="0117952"/>
    <s v="1037"/>
    <s v="D"/>
    <s v="ICEF Innovation Los Angeles Charter"/>
    <n v="1"/>
    <n v="2850830"/>
    <n v="142542"/>
    <n v="142542"/>
    <n v="256575"/>
    <n v="256575"/>
    <n v="256575"/>
    <n v="256575"/>
    <n v="256575"/>
    <n v="1567959"/>
    <n v="0"/>
    <n v="0"/>
    <n v="0"/>
    <n v="0"/>
    <n v="0"/>
    <n v="0"/>
    <n v="0"/>
    <n v="0"/>
    <n v="0"/>
    <n v="0"/>
    <m/>
    <n v="0"/>
    <n v="0"/>
    <n v="0"/>
    <s v="Yes"/>
  </r>
  <r>
    <s v="19647330117978"/>
    <x v="18"/>
    <s v="64733"/>
    <s v="0117978"/>
    <s v="1036"/>
    <s v="D"/>
    <s v="Goethe International Charter"/>
    <n v="1"/>
    <n v="2747375"/>
    <n v="137369"/>
    <n v="137369"/>
    <n v="247264"/>
    <n v="247264"/>
    <n v="247264"/>
    <n v="247264"/>
    <n v="247264"/>
    <n v="1511058"/>
    <n v="0"/>
    <n v="0"/>
    <n v="0"/>
    <n v="0"/>
    <n v="0"/>
    <n v="0"/>
    <n v="0"/>
    <n v="0"/>
    <n v="0"/>
    <n v="0"/>
    <m/>
    <n v="0"/>
    <n v="0"/>
    <n v="0"/>
    <s v="Yes"/>
  </r>
  <r>
    <s v="19647330118588"/>
    <x v="18"/>
    <s v="64733"/>
    <s v="0118588"/>
    <s v="1050"/>
    <s v="D"/>
    <s v="Alain Leroy Locke College Preparatory Academy"/>
    <n v="1"/>
    <n v="12402190"/>
    <n v="620110"/>
    <n v="620110"/>
    <n v="1116197"/>
    <n v="1116197"/>
    <n v="1116197"/>
    <n v="1116197"/>
    <n v="1116197"/>
    <n v="6821205"/>
    <n v="0"/>
    <n v="0"/>
    <n v="0"/>
    <n v="0"/>
    <n v="0"/>
    <n v="0"/>
    <n v="0"/>
    <n v="0"/>
    <n v="0"/>
    <n v="0"/>
    <m/>
    <n v="0"/>
    <n v="0"/>
    <n v="0"/>
    <s v="Yes"/>
  </r>
  <r>
    <s v="19647330119982"/>
    <x v="18"/>
    <s v="64733"/>
    <s v="0119982"/>
    <s v="1093"/>
    <s v="D"/>
    <s v="Equitas Academy Charter"/>
    <n v="1"/>
    <n v="4924081"/>
    <n v="246204"/>
    <n v="246204"/>
    <n v="443167"/>
    <n v="443167"/>
    <n v="443167"/>
    <n v="443167"/>
    <n v="443167"/>
    <n v="2708243"/>
    <n v="0"/>
    <n v="0"/>
    <n v="0"/>
    <n v="0"/>
    <n v="-63008.35"/>
    <n v="0"/>
    <n v="0"/>
    <n v="0"/>
    <n v="0"/>
    <n v="0"/>
    <m/>
    <n v="-63008.35"/>
    <n v="63008.35"/>
    <n v="0"/>
    <s v="Yes"/>
  </r>
  <r>
    <s v="19647330120014"/>
    <x v="18"/>
    <s v="64733"/>
    <s v="0120014"/>
    <s v="1094"/>
    <s v="D"/>
    <s v="KIPP Endeavor College Preparatory Charter"/>
    <n v="1"/>
    <n v="5262622"/>
    <n v="263131"/>
    <n v="263131"/>
    <n v="473636"/>
    <n v="473636"/>
    <n v="473636"/>
    <n v="473636"/>
    <n v="473636"/>
    <n v="2894442"/>
    <n v="0"/>
    <n v="0"/>
    <n v="0"/>
    <n v="0"/>
    <n v="0"/>
    <n v="0"/>
    <n v="0"/>
    <n v="0"/>
    <n v="0"/>
    <n v="0"/>
    <m/>
    <n v="0"/>
    <n v="0"/>
    <n v="0"/>
    <s v="Yes"/>
  </r>
  <r>
    <s v="19647330120022"/>
    <x v="18"/>
    <s v="64733"/>
    <s v="0120022"/>
    <s v="1095"/>
    <s v="D"/>
    <s v="Valor Academy Middle"/>
    <n v="1"/>
    <n v="4953292"/>
    <n v="247665"/>
    <n v="247665"/>
    <n v="445796"/>
    <n v="445796"/>
    <n v="445796"/>
    <n v="445796"/>
    <n v="445796"/>
    <n v="2724310"/>
    <n v="0"/>
    <n v="0"/>
    <n v="0"/>
    <n v="0"/>
    <n v="-68383.8"/>
    <n v="0"/>
    <n v="0"/>
    <n v="0"/>
    <n v="0"/>
    <n v="0"/>
    <m/>
    <n v="-68383.8"/>
    <n v="68383.8"/>
    <n v="0"/>
    <s v="Yes"/>
  </r>
  <r>
    <s v="19647330120030"/>
    <x v="18"/>
    <s v="64733"/>
    <s v="0120030"/>
    <s v="1096"/>
    <s v="D"/>
    <s v="Alliance College-Ready Middle Academy 4"/>
    <n v="1"/>
    <n v="4336167"/>
    <n v="216808"/>
    <n v="216808"/>
    <n v="390255"/>
    <n v="390255"/>
    <n v="390255"/>
    <n v="390255"/>
    <n v="390255"/>
    <n v="2384891"/>
    <n v="0"/>
    <n v="0"/>
    <n v="0"/>
    <n v="0"/>
    <n v="-44655.21"/>
    <n v="0"/>
    <n v="0"/>
    <n v="0"/>
    <n v="0"/>
    <n v="0"/>
    <m/>
    <n v="-44655.21"/>
    <n v="44655.21"/>
    <n v="0"/>
    <s v="Yes"/>
  </r>
  <r>
    <s v="19647330120071"/>
    <x v="18"/>
    <s v="64733"/>
    <s v="0120071"/>
    <s v="1120"/>
    <s v="D"/>
    <s v="New Designs Charter School-Watts"/>
    <n v="1"/>
    <n v="2204753"/>
    <n v="110238"/>
    <n v="110238"/>
    <n v="198428"/>
    <n v="198428"/>
    <n v="198428"/>
    <n v="198428"/>
    <n v="198428"/>
    <n v="1212616"/>
    <n v="0"/>
    <n v="0"/>
    <n v="0"/>
    <n v="0"/>
    <n v="-40956.44"/>
    <n v="0"/>
    <n v="0"/>
    <n v="0"/>
    <n v="0"/>
    <n v="0"/>
    <m/>
    <n v="-40956.44"/>
    <n v="40956.44"/>
    <n v="0"/>
    <s v="Yes"/>
  </r>
  <r>
    <s v="19647330120097"/>
    <x v="18"/>
    <s v="64733"/>
    <s v="0120097"/>
    <s v="1101"/>
    <s v="D"/>
    <s v="Academia Moderna"/>
    <n v="1"/>
    <n v="4759903"/>
    <n v="237995"/>
    <n v="237995"/>
    <n v="428391"/>
    <n v="428391"/>
    <n v="428391"/>
    <n v="428391"/>
    <n v="428391"/>
    <n v="2617945"/>
    <n v="0"/>
    <n v="0"/>
    <n v="0"/>
    <n v="0"/>
    <n v="-48217.71"/>
    <n v="0"/>
    <n v="0"/>
    <n v="0"/>
    <n v="0"/>
    <n v="0"/>
    <m/>
    <n v="-48217.71"/>
    <n v="48217.71"/>
    <n v="0"/>
    <s v="Yes"/>
  </r>
  <r>
    <s v="19647330120477"/>
    <x v="18"/>
    <s v="64733"/>
    <s v="0120477"/>
    <s v="1550"/>
    <s v="D"/>
    <s v="Aspire Titan Academy"/>
    <n v="1"/>
    <n v="3568052"/>
    <n v="178403"/>
    <n v="178403"/>
    <n v="321125"/>
    <n v="321125"/>
    <n v="321125"/>
    <n v="321125"/>
    <n v="321125"/>
    <n v="1962431"/>
    <n v="0"/>
    <n v="0"/>
    <n v="0"/>
    <n v="0"/>
    <n v="-30721.7"/>
    <n v="0"/>
    <n v="0"/>
    <n v="0"/>
    <n v="0"/>
    <n v="0"/>
    <m/>
    <n v="-30721.7"/>
    <n v="30721.7"/>
    <n v="0"/>
    <s v="Yes"/>
  </r>
  <r>
    <s v="19647330120527"/>
    <x v="18"/>
    <s v="64733"/>
    <s v="0120527"/>
    <s v="1141"/>
    <s v="D"/>
    <s v="Watts Learning Center Charter Middle"/>
    <n v="1"/>
    <n v="3296708"/>
    <n v="164835"/>
    <n v="164835"/>
    <n v="296704"/>
    <n v="296704"/>
    <n v="296704"/>
    <n v="296704"/>
    <n v="296704"/>
    <n v="1813190"/>
    <n v="0"/>
    <n v="0"/>
    <n v="0"/>
    <n v="0"/>
    <n v="0"/>
    <n v="0"/>
    <n v="0"/>
    <n v="0"/>
    <n v="0"/>
    <n v="0"/>
    <m/>
    <n v="0"/>
    <n v="0"/>
    <n v="0"/>
    <s v="Yes"/>
  </r>
  <r>
    <s v="19647330121079"/>
    <x v="18"/>
    <s v="64733"/>
    <s v="0121079"/>
    <s v="1156"/>
    <s v="D"/>
    <s v="Ararat Charter"/>
    <n v="1"/>
    <n v="3744451"/>
    <n v="187223"/>
    <n v="187223"/>
    <n v="337001"/>
    <n v="337001"/>
    <n v="337001"/>
    <n v="337001"/>
    <n v="337001"/>
    <n v="2059451"/>
    <n v="0"/>
    <n v="0"/>
    <n v="0"/>
    <n v="0"/>
    <n v="0"/>
    <n v="0"/>
    <n v="0"/>
    <n v="0"/>
    <n v="0"/>
    <n v="0"/>
    <m/>
    <n v="0"/>
    <n v="0"/>
    <n v="0"/>
    <s v="Yes"/>
  </r>
  <r>
    <s v="19647330121137"/>
    <x v="18"/>
    <s v="64733"/>
    <s v="0121137"/>
    <s v="1157"/>
    <s v="D"/>
    <s v="Ingenium Charter"/>
    <n v="1"/>
    <n v="3177692"/>
    <n v="158885"/>
    <n v="158885"/>
    <n v="285992"/>
    <n v="285992"/>
    <n v="285992"/>
    <n v="285992"/>
    <n v="285992"/>
    <n v="1747730"/>
    <n v="0"/>
    <n v="0"/>
    <n v="0"/>
    <n v="0"/>
    <n v="0"/>
    <n v="0"/>
    <n v="0"/>
    <n v="0"/>
    <n v="0"/>
    <n v="0"/>
    <m/>
    <n v="0"/>
    <n v="0"/>
    <n v="0"/>
    <s v="Yes"/>
  </r>
  <r>
    <s v="19647330121285"/>
    <x v="18"/>
    <s v="64733"/>
    <s v="0121285"/>
    <s v="1161"/>
    <s v="D"/>
    <s v="Alliance Cindy and Bill Simon Technology Academy High"/>
    <n v="1"/>
    <n v="5222981"/>
    <n v="261149"/>
    <n v="261149"/>
    <n v="470068"/>
    <n v="470068"/>
    <n v="470068"/>
    <n v="470068"/>
    <n v="470068"/>
    <n v="2872638"/>
    <n v="0"/>
    <n v="0"/>
    <n v="0"/>
    <n v="0"/>
    <n v="-52338.54"/>
    <n v="0"/>
    <n v="0"/>
    <n v="0"/>
    <n v="0"/>
    <n v="0"/>
    <m/>
    <n v="-52338.54"/>
    <n v="52338.54"/>
    <n v="0"/>
    <s v="Yes"/>
  </r>
  <r>
    <s v="19647330121293"/>
    <x v="18"/>
    <s v="64733"/>
    <s v="0121293"/>
    <s v="1162"/>
    <s v="D"/>
    <s v="Alliance Tennenbaum Family Technology High"/>
    <n v="1"/>
    <n v="1950385"/>
    <n v="97519"/>
    <n v="97519"/>
    <n v="175535"/>
    <n v="175535"/>
    <n v="175535"/>
    <n v="175535"/>
    <n v="175535"/>
    <n v="1072713"/>
    <n v="0"/>
    <n v="0"/>
    <n v="0"/>
    <n v="0"/>
    <n v="0"/>
    <n v="0"/>
    <n v="0"/>
    <n v="0"/>
    <n v="0"/>
    <n v="0"/>
    <m/>
    <n v="0"/>
    <n v="0"/>
    <n v="0"/>
    <s v="Yes"/>
  </r>
  <r>
    <s v="19647330121699"/>
    <x v="18"/>
    <s v="64733"/>
    <s v="0121699"/>
    <s v="1195"/>
    <s v="D"/>
    <s v="KIPP Empower Academy"/>
    <n v="1"/>
    <n v="6764677"/>
    <n v="338234"/>
    <n v="338234"/>
    <n v="608821"/>
    <n v="608821"/>
    <n v="608821"/>
    <n v="608821"/>
    <n v="608821"/>
    <n v="3720573"/>
    <n v="0"/>
    <n v="0"/>
    <n v="0"/>
    <n v="0"/>
    <n v="0"/>
    <n v="0"/>
    <n v="0"/>
    <n v="0"/>
    <n v="0"/>
    <n v="0"/>
    <m/>
    <n v="0"/>
    <n v="0"/>
    <n v="0"/>
    <s v="Yes"/>
  </r>
  <r>
    <s v="19647330121707"/>
    <x v="18"/>
    <s v="64733"/>
    <s v="0121707"/>
    <s v="1196"/>
    <s v="D"/>
    <s v="KIPP Comienza Community Prep"/>
    <n v="1"/>
    <n v="10966361"/>
    <n v="548318"/>
    <n v="548318"/>
    <n v="986972"/>
    <n v="986972"/>
    <n v="986972"/>
    <n v="986972"/>
    <n v="986972"/>
    <n v="6031496"/>
    <n v="0"/>
    <n v="0"/>
    <n v="0"/>
    <n v="0"/>
    <n v="0"/>
    <n v="0"/>
    <n v="0"/>
    <n v="0"/>
    <n v="0"/>
    <n v="0"/>
    <m/>
    <n v="0"/>
    <n v="0"/>
    <n v="0"/>
    <s v="Yes"/>
  </r>
  <r>
    <s v="19647330121848"/>
    <x v="18"/>
    <s v="64733"/>
    <s v="0121848"/>
    <s v="1187"/>
    <s v="D"/>
    <s v="Crown Preparatory Academy"/>
    <n v="1"/>
    <n v="4219076"/>
    <n v="210954"/>
    <n v="210954"/>
    <n v="379717"/>
    <n v="379717"/>
    <n v="379717"/>
    <n v="379717"/>
    <n v="379717"/>
    <n v="2320493"/>
    <n v="0"/>
    <n v="0"/>
    <n v="0"/>
    <n v="0"/>
    <n v="0"/>
    <n v="0"/>
    <n v="0"/>
    <n v="0"/>
    <n v="0"/>
    <n v="0"/>
    <m/>
    <n v="0"/>
    <n v="0"/>
    <n v="0"/>
    <s v="Yes"/>
  </r>
  <r>
    <s v="19647330122242"/>
    <x v="18"/>
    <s v="64733"/>
    <s v="0122242"/>
    <s v="1206"/>
    <s v="D"/>
    <s v="TEACH Academy of Technologies"/>
    <n v="1"/>
    <n v="4186660"/>
    <n v="209333"/>
    <n v="209333"/>
    <n v="376799"/>
    <n v="376799"/>
    <n v="376799"/>
    <n v="376799"/>
    <n v="376799"/>
    <n v="2302661"/>
    <n v="0"/>
    <n v="0"/>
    <n v="0"/>
    <n v="0"/>
    <n v="-72236.77"/>
    <n v="0"/>
    <n v="0"/>
    <n v="0"/>
    <n v="0"/>
    <n v="0"/>
    <m/>
    <n v="-72236.77"/>
    <n v="72236.77"/>
    <n v="0"/>
    <s v="Yes"/>
  </r>
  <r>
    <s v="19647330122481"/>
    <x v="18"/>
    <s v="64733"/>
    <s v="0122481"/>
    <s v="1216"/>
    <s v="D"/>
    <s v="Animo Jefferson Charter Middle"/>
    <n v="1"/>
    <n v="4100855"/>
    <n v="205043"/>
    <n v="205043"/>
    <n v="369077"/>
    <n v="369077"/>
    <n v="369077"/>
    <n v="369077"/>
    <n v="369077"/>
    <n v="2255471"/>
    <n v="0"/>
    <n v="0"/>
    <n v="0"/>
    <n v="0"/>
    <n v="-41469.120000000003"/>
    <n v="0"/>
    <n v="0"/>
    <n v="0"/>
    <n v="0"/>
    <n v="0"/>
    <m/>
    <n v="-41469.120000000003"/>
    <n v="41469.120000000003"/>
    <n v="0"/>
    <s v="Yes"/>
  </r>
  <r>
    <s v="19647330122556"/>
    <x v="18"/>
    <s v="64733"/>
    <s v="0122556"/>
    <s v="1200"/>
    <s v="D"/>
    <s v="Citizens of the World Charter Hollywood"/>
    <n v="1"/>
    <n v="3479613"/>
    <n v="173981"/>
    <n v="173981"/>
    <n v="313165"/>
    <n v="313165"/>
    <n v="313165"/>
    <n v="313165"/>
    <n v="313165"/>
    <n v="1913787"/>
    <n v="0"/>
    <n v="0"/>
    <n v="0"/>
    <n v="0"/>
    <n v="0"/>
    <n v="0"/>
    <n v="0"/>
    <n v="0"/>
    <n v="0"/>
    <n v="0"/>
    <m/>
    <n v="0"/>
    <n v="0"/>
    <n v="0"/>
    <s v="Yes"/>
  </r>
  <r>
    <s v="19647330122564"/>
    <x v="18"/>
    <s v="64733"/>
    <s v="0122564"/>
    <s v="1212"/>
    <s v="D"/>
    <s v="Camino Nuevo Elementary No. 3"/>
    <n v="1"/>
    <n v="7473679"/>
    <n v="373684"/>
    <n v="373684"/>
    <n v="672631"/>
    <n v="672631"/>
    <n v="672631"/>
    <n v="672631"/>
    <n v="672631"/>
    <n v="4110523"/>
    <n v="0"/>
    <n v="0"/>
    <n v="0"/>
    <n v="0"/>
    <n v="-13381.53"/>
    <n v="0"/>
    <n v="0"/>
    <n v="0"/>
    <n v="0"/>
    <n v="0"/>
    <m/>
    <n v="-13381.53"/>
    <n v="13381.53"/>
    <n v="0"/>
    <s v="Yes"/>
  </r>
  <r>
    <s v="19647330122606"/>
    <x v="18"/>
    <s v="64733"/>
    <s v="0122606"/>
    <s v="1241"/>
    <s v="D"/>
    <s v="PUC Lakeview Charter High"/>
    <n v="1"/>
    <n v="4623504"/>
    <n v="231175"/>
    <n v="231175"/>
    <n v="416115"/>
    <n v="416115"/>
    <n v="416115"/>
    <n v="416115"/>
    <n v="416115"/>
    <n v="2542925"/>
    <n v="0"/>
    <n v="0"/>
    <n v="0"/>
    <n v="0"/>
    <n v="-50187.360000000001"/>
    <n v="0"/>
    <n v="0"/>
    <n v="0"/>
    <n v="0"/>
    <n v="0"/>
    <m/>
    <n v="-50187.360000000001"/>
    <n v="50187.360000000001"/>
    <n v="0"/>
    <s v="Yes"/>
  </r>
  <r>
    <s v="19647330122614"/>
    <x v="18"/>
    <s v="64733"/>
    <s v="0122614"/>
    <s v="1213"/>
    <s v="D"/>
    <s v="Aspire Gateway Academy Charter"/>
    <n v="1"/>
    <n v="3819109"/>
    <n v="190955"/>
    <n v="190955"/>
    <n v="343720"/>
    <n v="343720"/>
    <n v="343720"/>
    <n v="343720"/>
    <n v="343720"/>
    <n v="2100510"/>
    <n v="0"/>
    <n v="0"/>
    <n v="0"/>
    <n v="0"/>
    <n v="0"/>
    <n v="0"/>
    <n v="0"/>
    <n v="0"/>
    <n v="0"/>
    <n v="0"/>
    <m/>
    <n v="0"/>
    <n v="0"/>
    <n v="0"/>
    <s v="Yes"/>
  </r>
  <r>
    <s v="19647330122622"/>
    <x v="18"/>
    <s v="64733"/>
    <s v="0122622"/>
    <s v="1214"/>
    <s v="D"/>
    <s v="Aspire Firestone Academy Charter"/>
    <n v="1"/>
    <n v="3823947"/>
    <n v="191197"/>
    <n v="191197"/>
    <n v="344155"/>
    <n v="344155"/>
    <n v="344155"/>
    <n v="344155"/>
    <n v="344155"/>
    <n v="2103169"/>
    <n v="0"/>
    <n v="0"/>
    <n v="0"/>
    <n v="0"/>
    <n v="0"/>
    <n v="0"/>
    <n v="0"/>
    <n v="0"/>
    <n v="0"/>
    <n v="0"/>
    <m/>
    <n v="0"/>
    <n v="0"/>
    <n v="0"/>
    <s v="Yes"/>
  </r>
  <r>
    <s v="19647330122655"/>
    <x v="18"/>
    <s v="64733"/>
    <s v="0122655"/>
    <s v="1232"/>
    <s v="D"/>
    <s v="ISANA Octavia Academy"/>
    <n v="1"/>
    <n v="3754472"/>
    <n v="187724"/>
    <n v="187724"/>
    <n v="337902"/>
    <n v="337902"/>
    <n v="337902"/>
    <n v="337902"/>
    <n v="337902"/>
    <n v="2064958"/>
    <n v="0"/>
    <n v="0"/>
    <n v="0"/>
    <n v="0"/>
    <n v="0"/>
    <n v="0"/>
    <n v="0"/>
    <n v="0"/>
    <n v="0"/>
    <n v="0"/>
    <m/>
    <n v="0"/>
    <n v="0"/>
    <n v="0"/>
    <s v="Yes"/>
  </r>
  <r>
    <s v="19647330122721"/>
    <x v="18"/>
    <s v="64733"/>
    <s v="0122721"/>
    <s v="1230"/>
    <s v="D"/>
    <s v="Aspire Pacific Academy"/>
    <n v="1"/>
    <n v="5315923"/>
    <n v="265796"/>
    <n v="265796"/>
    <n v="478433"/>
    <n v="478433"/>
    <n v="478433"/>
    <n v="478433"/>
    <n v="478433"/>
    <n v="2923757"/>
    <n v="0"/>
    <n v="0"/>
    <n v="0"/>
    <n v="0"/>
    <n v="-56205.51"/>
    <n v="0"/>
    <n v="0"/>
    <n v="0"/>
    <n v="0"/>
    <n v="0"/>
    <m/>
    <n v="-56205.51"/>
    <n v="56205.51"/>
    <n v="0"/>
    <s v="Yes"/>
  </r>
  <r>
    <s v="19647330122739"/>
    <x v="18"/>
    <s v="64733"/>
    <s v="0122739"/>
    <s v="1234"/>
    <s v="D"/>
    <s v="Vista Charter Middle"/>
    <n v="1"/>
    <n v="3364095"/>
    <n v="168205"/>
    <n v="168205"/>
    <n v="302769"/>
    <n v="302769"/>
    <n v="302769"/>
    <n v="302769"/>
    <n v="302769"/>
    <n v="1850255"/>
    <n v="0"/>
    <n v="0"/>
    <n v="0"/>
    <n v="0"/>
    <n v="0"/>
    <n v="0"/>
    <n v="0"/>
    <n v="0"/>
    <n v="0"/>
    <n v="0"/>
    <m/>
    <n v="0"/>
    <n v="0"/>
    <n v="0"/>
    <s v="Yes"/>
  </r>
  <r>
    <s v="19647330122747"/>
    <x v="18"/>
    <s v="64733"/>
    <s v="0122747"/>
    <s v="1236"/>
    <s v="D"/>
    <s v="Magnolia Science Academy Bell"/>
    <n v="1"/>
    <n v="3507101"/>
    <n v="175355"/>
    <n v="175355"/>
    <n v="315639"/>
    <n v="315639"/>
    <n v="315639"/>
    <n v="315639"/>
    <n v="315639"/>
    <n v="1928905"/>
    <n v="0"/>
    <n v="0"/>
    <n v="0"/>
    <n v="0"/>
    <n v="0"/>
    <n v="0"/>
    <n v="0"/>
    <n v="0"/>
    <n v="0"/>
    <n v="0"/>
    <m/>
    <n v="0"/>
    <n v="0"/>
    <n v="0"/>
    <s v="Yes"/>
  </r>
  <r>
    <s v="19647330122754"/>
    <x v="18"/>
    <s v="64733"/>
    <s v="0122754"/>
    <s v="1237"/>
    <s v="D"/>
    <s v="Valley Charter Elementary"/>
    <n v="1"/>
    <n v="1925602"/>
    <n v="96280"/>
    <n v="96280"/>
    <n v="173304"/>
    <n v="173304"/>
    <n v="173304"/>
    <n v="173304"/>
    <n v="173304"/>
    <n v="1059080"/>
    <n v="0"/>
    <n v="0"/>
    <n v="0"/>
    <n v="0"/>
    <n v="0"/>
    <n v="0"/>
    <n v="0"/>
    <n v="0"/>
    <n v="0"/>
    <n v="0"/>
    <m/>
    <n v="0"/>
    <n v="0"/>
    <n v="0"/>
    <s v="Yes"/>
  </r>
  <r>
    <s v="19647330122838"/>
    <x v="18"/>
    <s v="64733"/>
    <s v="0122838"/>
    <s v="1238"/>
    <s v="D"/>
    <s v="Valley Charter Middle"/>
    <n v="1"/>
    <n v="1839142"/>
    <n v="91957"/>
    <n v="91957"/>
    <n v="165523"/>
    <n v="165523"/>
    <n v="165523"/>
    <n v="165523"/>
    <n v="165523"/>
    <n v="1011529"/>
    <n v="0"/>
    <n v="0"/>
    <n v="0"/>
    <n v="0"/>
    <n v="0"/>
    <n v="0"/>
    <n v="0"/>
    <n v="0"/>
    <n v="0"/>
    <n v="0"/>
    <m/>
    <n v="0"/>
    <n v="0"/>
    <n v="0"/>
    <s v="Yes"/>
  </r>
  <r>
    <s v="19647330122861"/>
    <x v="18"/>
    <s v="64733"/>
    <s v="0122861"/>
    <s v="1231"/>
    <s v="D"/>
    <s v="Camino Nuevo Charter Academy #2"/>
    <n v="1"/>
    <n v="7114791"/>
    <n v="355740"/>
    <n v="355740"/>
    <n v="640331"/>
    <n v="640331"/>
    <n v="640331"/>
    <n v="640331"/>
    <n v="640331"/>
    <n v="3913135"/>
    <n v="0"/>
    <n v="0"/>
    <n v="0"/>
    <n v="0"/>
    <n v="0"/>
    <n v="0"/>
    <n v="0"/>
    <n v="0"/>
    <n v="0"/>
    <n v="0"/>
    <m/>
    <n v="0"/>
    <n v="0"/>
    <n v="0"/>
    <s v="Yes"/>
  </r>
  <r>
    <s v="19647330123133"/>
    <x v="18"/>
    <s v="64733"/>
    <s v="0123133"/>
    <s v="1163"/>
    <s v="D"/>
    <s v="Alliance Susan and Eric Smidt Technology High"/>
    <n v="1"/>
    <n v="2686617"/>
    <n v="134331"/>
    <n v="134331"/>
    <n v="241796"/>
    <n v="241796"/>
    <n v="241796"/>
    <n v="241796"/>
    <n v="241796"/>
    <n v="1477642"/>
    <n v="0"/>
    <n v="0"/>
    <n v="0"/>
    <n v="0"/>
    <n v="0"/>
    <n v="0"/>
    <n v="0"/>
    <n v="0"/>
    <n v="0"/>
    <n v="0"/>
    <m/>
    <n v="0"/>
    <n v="0"/>
    <n v="0"/>
    <s v="Yes"/>
  </r>
  <r>
    <s v="19647330123141"/>
    <x v="18"/>
    <s v="64733"/>
    <s v="0123141"/>
    <s v="1164"/>
    <s v="D"/>
    <s v="Alliance Ted K. Tajima High"/>
    <n v="1"/>
    <n v="5198672"/>
    <n v="259934"/>
    <n v="259934"/>
    <n v="467880"/>
    <n v="467880"/>
    <n v="467880"/>
    <n v="467880"/>
    <n v="467880"/>
    <n v="2859268"/>
    <n v="0"/>
    <n v="0"/>
    <n v="0"/>
    <n v="0"/>
    <n v="-57472.02"/>
    <n v="0"/>
    <n v="0"/>
    <n v="0"/>
    <n v="0"/>
    <n v="0"/>
    <m/>
    <n v="-57472.02"/>
    <n v="57472.02"/>
    <n v="0"/>
    <s v="Yes"/>
  </r>
  <r>
    <s v="19647330123158"/>
    <x v="18"/>
    <s v="64733"/>
    <s v="0123158"/>
    <s v="1218"/>
    <s v="D"/>
    <s v="Arts in Action Community Charter"/>
    <n v="1"/>
    <n v="4373136"/>
    <n v="218657"/>
    <n v="218657"/>
    <n v="393582"/>
    <n v="393582"/>
    <n v="393582"/>
    <n v="393582"/>
    <n v="393582"/>
    <n v="2405224"/>
    <n v="0"/>
    <n v="0"/>
    <n v="0"/>
    <n v="0"/>
    <n v="-101559.63"/>
    <n v="0"/>
    <n v="0"/>
    <n v="0"/>
    <n v="0"/>
    <n v="0"/>
    <m/>
    <n v="-101559.63"/>
    <n v="101559.63"/>
    <n v="0"/>
    <s v="Yes"/>
  </r>
  <r>
    <s v="19647330123166"/>
    <x v="18"/>
    <s v="64733"/>
    <s v="0123166"/>
    <s v="1246"/>
    <s v="D"/>
    <s v="ISANA Palmati Academy"/>
    <n v="1"/>
    <n v="3884683"/>
    <n v="194234"/>
    <n v="194234"/>
    <n v="349621"/>
    <n v="349621"/>
    <n v="349621"/>
    <n v="349621"/>
    <n v="349621"/>
    <n v="2136573"/>
    <n v="0"/>
    <n v="0"/>
    <n v="0"/>
    <n v="0"/>
    <n v="0"/>
    <n v="0"/>
    <n v="0"/>
    <n v="0"/>
    <n v="0"/>
    <n v="0"/>
    <m/>
    <n v="0"/>
    <n v="0"/>
    <n v="0"/>
    <s v="Yes"/>
  </r>
  <r>
    <s v="19647330123984"/>
    <x v="18"/>
    <s v="64733"/>
    <s v="0123984"/>
    <s v="1285"/>
    <s v="D"/>
    <s v="ISANA Cardinal Academy"/>
    <n v="1"/>
    <n v="3399291"/>
    <n v="169965"/>
    <n v="169965"/>
    <n v="305936"/>
    <n v="305936"/>
    <n v="305936"/>
    <n v="305936"/>
    <n v="305936"/>
    <n v="1869610"/>
    <n v="0"/>
    <n v="0"/>
    <n v="0"/>
    <n v="0"/>
    <n v="0"/>
    <n v="0"/>
    <n v="0"/>
    <n v="0"/>
    <n v="0"/>
    <n v="0"/>
    <m/>
    <n v="0"/>
    <n v="0"/>
    <n v="0"/>
    <s v="Yes"/>
  </r>
  <r>
    <s v="19647330123992"/>
    <x v="18"/>
    <s v="64733"/>
    <s v="0123992"/>
    <s v="1286"/>
    <s v="D"/>
    <s v="Animo Ellen Ochoa Charter Middle"/>
    <n v="1"/>
    <n v="3077331"/>
    <n v="153867"/>
    <n v="153867"/>
    <n v="276960"/>
    <n v="276960"/>
    <n v="276960"/>
    <n v="276960"/>
    <n v="276960"/>
    <n v="1692534"/>
    <n v="0"/>
    <n v="0"/>
    <n v="0"/>
    <n v="0"/>
    <n v="-72309.240000000005"/>
    <n v="0"/>
    <n v="0"/>
    <n v="0"/>
    <n v="0"/>
    <n v="0"/>
    <m/>
    <n v="-72309.240000000005"/>
    <n v="72309.240000000005"/>
    <n v="0"/>
    <s v="Yes"/>
  </r>
  <r>
    <s v="19647330124008"/>
    <x v="18"/>
    <s v="64733"/>
    <s v="0124008"/>
    <s v="1287"/>
    <s v="D"/>
    <s v="Animo James B. Taylor Charter Middle"/>
    <n v="1"/>
    <n v="4899478"/>
    <n v="244974"/>
    <n v="244974"/>
    <n v="440953"/>
    <n v="440953"/>
    <n v="440953"/>
    <n v="440953"/>
    <n v="440953"/>
    <n v="2694713"/>
    <n v="0"/>
    <n v="0"/>
    <n v="0"/>
    <n v="0"/>
    <n v="-50590.14"/>
    <n v="0"/>
    <n v="0"/>
    <n v="0"/>
    <n v="0"/>
    <n v="0"/>
    <m/>
    <n v="-50590.14"/>
    <n v="50590.14"/>
    <n v="0"/>
    <s v="Yes"/>
  </r>
  <r>
    <s v="19647330124016"/>
    <x v="18"/>
    <s v="64733"/>
    <s v="0124016"/>
    <s v="1288"/>
    <s v="D"/>
    <s v="Animo Legacy Charter Middle"/>
    <n v="1"/>
    <n v="8899831"/>
    <n v="444992"/>
    <n v="444992"/>
    <n v="800985"/>
    <n v="800985"/>
    <n v="800985"/>
    <n v="800985"/>
    <n v="800985"/>
    <n v="4894909"/>
    <n v="0"/>
    <n v="0"/>
    <n v="0"/>
    <n v="0"/>
    <n v="0"/>
    <n v="0"/>
    <n v="0"/>
    <n v="0"/>
    <n v="0"/>
    <n v="0"/>
    <m/>
    <n v="0"/>
    <n v="0"/>
    <n v="0"/>
    <s v="Yes"/>
  </r>
  <r>
    <s v="19647330124198"/>
    <x v="18"/>
    <s v="64733"/>
    <s v="0124198"/>
    <s v="1300"/>
    <s v="D"/>
    <s v="Extera Public"/>
    <n v="1"/>
    <n v="3092284"/>
    <n v="154614"/>
    <n v="154614"/>
    <n v="278306"/>
    <n v="278306"/>
    <n v="278306"/>
    <n v="278306"/>
    <n v="278306"/>
    <n v="1700758"/>
    <n v="0"/>
    <n v="0"/>
    <n v="0"/>
    <n v="0"/>
    <n v="0"/>
    <n v="0"/>
    <n v="0"/>
    <n v="0"/>
    <n v="0"/>
    <n v="0"/>
    <m/>
    <n v="0"/>
    <n v="0"/>
    <n v="0"/>
    <s v="Yes"/>
  </r>
  <r>
    <s v="19647330124222"/>
    <x v="18"/>
    <s v="64733"/>
    <s v="0124222"/>
    <s v="1315"/>
    <s v="D"/>
    <s v="Rise Kohyang Middle"/>
    <n v="1"/>
    <n v="2764168"/>
    <n v="138208"/>
    <n v="138208"/>
    <n v="248775"/>
    <n v="248775"/>
    <n v="248775"/>
    <n v="248775"/>
    <n v="248775"/>
    <n v="1520291"/>
    <n v="0"/>
    <n v="0"/>
    <n v="0"/>
    <n v="0"/>
    <n v="0"/>
    <n v="0"/>
    <n v="0"/>
    <n v="0"/>
    <n v="0"/>
    <n v="0"/>
    <m/>
    <n v="0"/>
    <n v="0"/>
    <n v="0"/>
    <s v="Yes"/>
  </r>
  <r>
    <s v="19647330124560"/>
    <x v="18"/>
    <s v="64733"/>
    <s v="0124560"/>
    <s v="1299"/>
    <s v="D"/>
    <s v="Synergy Quantum Academy"/>
    <n v="1"/>
    <n v="5953386"/>
    <n v="297669"/>
    <n v="297669"/>
    <n v="535805"/>
    <n v="535805"/>
    <n v="535805"/>
    <n v="535805"/>
    <n v="535805"/>
    <n v="3274363"/>
    <n v="0"/>
    <n v="0"/>
    <n v="0"/>
    <n v="0"/>
    <n v="0"/>
    <n v="0"/>
    <n v="0"/>
    <n v="0"/>
    <n v="0"/>
    <n v="0"/>
    <m/>
    <n v="0"/>
    <n v="0"/>
    <n v="0"/>
    <s v="Yes"/>
  </r>
  <r>
    <s v="19647330124784"/>
    <x v="18"/>
    <s v="64733"/>
    <s v="0124784"/>
    <s v="1330"/>
    <s v="D"/>
    <s v="Aspire Slauson Academy Charter"/>
    <n v="1"/>
    <n v="3625374"/>
    <n v="181269"/>
    <n v="181269"/>
    <n v="326284"/>
    <n v="326284"/>
    <n v="326284"/>
    <n v="326284"/>
    <n v="326284"/>
    <n v="1993958"/>
    <n v="0"/>
    <n v="0"/>
    <n v="0"/>
    <n v="0"/>
    <n v="0"/>
    <n v="0"/>
    <n v="0"/>
    <n v="0"/>
    <n v="0"/>
    <n v="0"/>
    <m/>
    <n v="0"/>
    <n v="0"/>
    <n v="0"/>
    <s v="Yes"/>
  </r>
  <r>
    <s v="19647330124792"/>
    <x v="18"/>
    <s v="64733"/>
    <s v="0124792"/>
    <s v="1331"/>
    <s v="D"/>
    <s v="Aspire Juanita Tate Academy Charter"/>
    <n v="1"/>
    <n v="3724500"/>
    <n v="186225"/>
    <n v="186225"/>
    <n v="335205"/>
    <n v="335205"/>
    <n v="335205"/>
    <n v="335205"/>
    <n v="335205"/>
    <n v="2048475"/>
    <n v="0"/>
    <n v="0"/>
    <n v="0"/>
    <n v="0"/>
    <n v="0"/>
    <n v="0"/>
    <n v="0"/>
    <n v="0"/>
    <n v="0"/>
    <n v="0"/>
    <m/>
    <n v="0"/>
    <n v="0"/>
    <n v="0"/>
    <s v="Yes"/>
  </r>
  <r>
    <s v="19647330124800"/>
    <x v="18"/>
    <s v="64733"/>
    <s v="0124800"/>
    <s v="1332"/>
    <s v="D"/>
    <s v="Aspire Inskeep Academy Charter"/>
    <n v="1"/>
    <n v="3670232"/>
    <n v="183512"/>
    <n v="183512"/>
    <n v="330321"/>
    <n v="330321"/>
    <n v="330321"/>
    <n v="330321"/>
    <n v="330321"/>
    <n v="2018629"/>
    <n v="0"/>
    <n v="0"/>
    <n v="0"/>
    <n v="0"/>
    <n v="0"/>
    <n v="0"/>
    <n v="0"/>
    <n v="0"/>
    <n v="0"/>
    <n v="0"/>
    <m/>
    <n v="0"/>
    <n v="0"/>
    <n v="0"/>
    <s v="Yes"/>
  </r>
  <r>
    <s v="19647330124818"/>
    <x v="18"/>
    <s v="64733"/>
    <s v="0124818"/>
    <s v="1333"/>
    <s v="D"/>
    <s v="Los Angeles Leadership Primary Academy"/>
    <n v="1"/>
    <n v="2869127"/>
    <n v="143456"/>
    <n v="143456"/>
    <n v="258221"/>
    <n v="258221"/>
    <n v="258221"/>
    <n v="258221"/>
    <n v="258221"/>
    <n v="1578017"/>
    <n v="0"/>
    <n v="0"/>
    <n v="0"/>
    <n v="0"/>
    <n v="0"/>
    <n v="0"/>
    <n v="0"/>
    <n v="0"/>
    <n v="0"/>
    <n v="0"/>
    <m/>
    <n v="0"/>
    <n v="0"/>
    <n v="0"/>
    <s v="Yes"/>
  </r>
  <r>
    <s v="19647330124826"/>
    <x v="18"/>
    <s v="64733"/>
    <s v="0124826"/>
    <s v="1334"/>
    <s v="D"/>
    <s v="Camino Nuevo Charter Academy No. 4"/>
    <n v="1"/>
    <n v="5072232"/>
    <n v="253612"/>
    <n v="253612"/>
    <n v="456501"/>
    <n v="456501"/>
    <n v="456501"/>
    <n v="456501"/>
    <n v="456501"/>
    <n v="2789729"/>
    <n v="0"/>
    <n v="0"/>
    <n v="0"/>
    <n v="0"/>
    <n v="0"/>
    <n v="0"/>
    <n v="0"/>
    <n v="0"/>
    <n v="0"/>
    <n v="0"/>
    <m/>
    <n v="0"/>
    <n v="0"/>
    <n v="0"/>
    <s v="Yes"/>
  </r>
  <r>
    <s v="19647330124891"/>
    <x v="18"/>
    <s v="64733"/>
    <s v="0124891"/>
    <s v="1343"/>
    <s v="D"/>
    <s v="Alliance Renee and Meyer Luskin Academy High"/>
    <n v="1"/>
    <n v="5411928"/>
    <n v="270596"/>
    <n v="270596"/>
    <n v="487074"/>
    <n v="487074"/>
    <n v="487074"/>
    <n v="487074"/>
    <n v="487074"/>
    <n v="2976562"/>
    <n v="0"/>
    <n v="0"/>
    <n v="0"/>
    <n v="0"/>
    <n v="-57472.02"/>
    <n v="0"/>
    <n v="0"/>
    <n v="0"/>
    <n v="0"/>
    <n v="0"/>
    <m/>
    <n v="-57472.02"/>
    <n v="57472.02"/>
    <n v="0"/>
    <s v="Yes"/>
  </r>
  <r>
    <s v="19647330124933"/>
    <x v="18"/>
    <s v="64733"/>
    <s v="0124933"/>
    <s v="1354"/>
    <s v="D"/>
    <s v="PUC Early College Academy for Leaders and Scholars (ECALS)"/>
    <n v="1"/>
    <n v="2117927"/>
    <n v="105896"/>
    <n v="105896"/>
    <n v="190613"/>
    <n v="190613"/>
    <n v="190613"/>
    <n v="190613"/>
    <n v="190613"/>
    <n v="1164857"/>
    <n v="0"/>
    <n v="0"/>
    <n v="0"/>
    <n v="0"/>
    <n v="0"/>
    <n v="0"/>
    <n v="0"/>
    <n v="0"/>
    <n v="0"/>
    <n v="0"/>
    <m/>
    <n v="0"/>
    <n v="0"/>
    <n v="0"/>
    <s v="Yes"/>
  </r>
  <r>
    <s v="19647330124941"/>
    <x v="18"/>
    <s v="64733"/>
    <s v="0124941"/>
    <s v="1356"/>
    <s v="D"/>
    <s v="Alliance Margaret M. Bloomfield Technology Academy High"/>
    <n v="1"/>
    <n v="7237762"/>
    <n v="361888"/>
    <n v="361888"/>
    <n v="651399"/>
    <n v="651399"/>
    <n v="651399"/>
    <n v="651399"/>
    <n v="651399"/>
    <n v="3980771"/>
    <n v="0"/>
    <n v="0"/>
    <n v="0"/>
    <n v="0"/>
    <n v="-92144.75"/>
    <n v="0"/>
    <n v="0"/>
    <n v="0"/>
    <n v="0"/>
    <n v="0"/>
    <m/>
    <n v="-92144.75"/>
    <n v="92144.75"/>
    <n v="0"/>
    <s v="Yes"/>
  </r>
  <r>
    <s v="19647330125609"/>
    <x v="18"/>
    <s v="64733"/>
    <s v="0125609"/>
    <s v="1378"/>
    <s v="D"/>
    <s v="KIPP Philosophers Academy"/>
    <n v="1"/>
    <n v="3209248"/>
    <n v="160462"/>
    <n v="160462"/>
    <n v="288832"/>
    <n v="288832"/>
    <n v="288832"/>
    <n v="288832"/>
    <n v="288832"/>
    <n v="1765084"/>
    <n v="0"/>
    <n v="0"/>
    <n v="0"/>
    <n v="0"/>
    <n v="0"/>
    <n v="0"/>
    <n v="0"/>
    <n v="0"/>
    <n v="0"/>
    <n v="0"/>
    <m/>
    <n v="0"/>
    <n v="0"/>
    <n v="0"/>
    <s v="Yes"/>
  </r>
  <r>
    <s v="19647330125625"/>
    <x v="18"/>
    <s v="64733"/>
    <s v="0125625"/>
    <s v="1377"/>
    <s v="D"/>
    <s v="KIPP Scholar Academy"/>
    <n v="1"/>
    <n v="2733238"/>
    <n v="136662"/>
    <n v="136662"/>
    <n v="245991"/>
    <n v="245991"/>
    <n v="245991"/>
    <n v="245991"/>
    <n v="245991"/>
    <n v="1503279"/>
    <n v="0"/>
    <n v="0"/>
    <n v="0"/>
    <n v="0"/>
    <n v="0"/>
    <n v="0"/>
    <n v="0"/>
    <n v="0"/>
    <n v="0"/>
    <n v="0"/>
    <m/>
    <n v="0"/>
    <n v="0"/>
    <n v="0"/>
    <s v="Yes"/>
  </r>
  <r>
    <s v="19647330125641"/>
    <x v="18"/>
    <s v="64733"/>
    <s v="0125641"/>
    <s v="1379"/>
    <s v="D"/>
    <s v="KIPP Sol Academy"/>
    <n v="1"/>
    <n v="5142065"/>
    <n v="257103"/>
    <n v="257103"/>
    <n v="462786"/>
    <n v="462786"/>
    <n v="462786"/>
    <n v="462786"/>
    <n v="462786"/>
    <n v="2828136"/>
    <n v="0"/>
    <n v="0"/>
    <n v="0"/>
    <n v="0"/>
    <n v="0"/>
    <n v="0"/>
    <n v="0"/>
    <n v="0"/>
    <n v="0"/>
    <n v="0"/>
    <m/>
    <n v="0"/>
    <n v="0"/>
    <n v="0"/>
    <s v="Yes"/>
  </r>
  <r>
    <s v="19647330125864"/>
    <x v="18"/>
    <s v="64733"/>
    <s v="0125864"/>
    <s v="1401"/>
    <s v="D"/>
    <s v="Ednovate - USC Hybrid High College Prep"/>
    <n v="1"/>
    <n v="5485588"/>
    <n v="274279"/>
    <n v="274279"/>
    <n v="493703"/>
    <n v="493703"/>
    <n v="493703"/>
    <n v="493703"/>
    <n v="493703"/>
    <n v="3017073"/>
    <n v="0"/>
    <n v="0"/>
    <n v="0"/>
    <n v="0"/>
    <n v="0"/>
    <n v="0"/>
    <n v="0"/>
    <n v="0"/>
    <n v="0"/>
    <n v="0"/>
    <m/>
    <n v="0"/>
    <n v="0"/>
    <n v="0"/>
    <s v="Yes"/>
  </r>
  <r>
    <s v="19647330126136"/>
    <x v="18"/>
    <s v="64733"/>
    <s v="0126136"/>
    <s v="1412"/>
    <s v="D"/>
    <s v="Math and Science College Preparatory"/>
    <n v="1"/>
    <n v="6503372"/>
    <n v="325169"/>
    <n v="325169"/>
    <n v="585303"/>
    <n v="585303"/>
    <n v="585303"/>
    <n v="585303"/>
    <n v="585303"/>
    <n v="3576853"/>
    <n v="0"/>
    <n v="0"/>
    <n v="0"/>
    <n v="0"/>
    <n v="-47738.82"/>
    <n v="0"/>
    <n v="0"/>
    <n v="0"/>
    <n v="0"/>
    <n v="0"/>
    <m/>
    <n v="-47738.82"/>
    <n v="47738.82"/>
    <n v="0"/>
    <s v="Yes"/>
  </r>
  <r>
    <s v="19647330126169"/>
    <x v="18"/>
    <s v="64733"/>
    <s v="0126169"/>
    <s v="1402"/>
    <s v="D"/>
    <s v="Equitas Academy #2"/>
    <n v="1"/>
    <n v="4464936"/>
    <n v="223247"/>
    <n v="223247"/>
    <n v="401844"/>
    <n v="401844"/>
    <n v="401844"/>
    <n v="401844"/>
    <n v="401844"/>
    <n v="2455714"/>
    <n v="0"/>
    <n v="0"/>
    <n v="0"/>
    <n v="0"/>
    <n v="-52766.21"/>
    <n v="0"/>
    <n v="0"/>
    <n v="0"/>
    <n v="0"/>
    <n v="0"/>
    <m/>
    <n v="-52766.21"/>
    <n v="52766.21"/>
    <n v="0"/>
    <s v="Yes"/>
  </r>
  <r>
    <s v="19647330126177"/>
    <x v="18"/>
    <s v="64733"/>
    <s v="0126177"/>
    <s v="1413"/>
    <s v="D"/>
    <s v="Citizens of the World Charter School Silver Lake"/>
    <n v="1"/>
    <n v="5277659"/>
    <n v="263883"/>
    <n v="263883"/>
    <n v="474989"/>
    <n v="474989"/>
    <n v="474989"/>
    <n v="474989"/>
    <n v="474989"/>
    <n v="2902711"/>
    <n v="0"/>
    <n v="0"/>
    <n v="0"/>
    <n v="0"/>
    <n v="0"/>
    <n v="0"/>
    <n v="0"/>
    <n v="0"/>
    <n v="0"/>
    <n v="0"/>
    <m/>
    <n v="0"/>
    <n v="0"/>
    <n v="0"/>
    <s v="Yes"/>
  </r>
  <r>
    <s v="19647330126193"/>
    <x v="18"/>
    <s v="64733"/>
    <s v="0126193"/>
    <s v="1414"/>
    <s v="D"/>
    <s v="Citizens of the World Charter School Mar Vista"/>
    <n v="1"/>
    <n v="4098857"/>
    <n v="204943"/>
    <n v="204943"/>
    <n v="368897"/>
    <n v="368897"/>
    <n v="368897"/>
    <n v="368897"/>
    <n v="368897"/>
    <n v="2254371"/>
    <n v="0"/>
    <n v="0"/>
    <n v="0"/>
    <n v="0"/>
    <n v="0"/>
    <n v="0"/>
    <n v="0"/>
    <n v="0"/>
    <n v="0"/>
    <n v="0"/>
    <m/>
    <n v="0"/>
    <n v="0"/>
    <n v="0"/>
    <s v="Yes"/>
  </r>
  <r>
    <s v="19647330126797"/>
    <x v="18"/>
    <s v="64733"/>
    <s v="0126797"/>
    <s v="1436"/>
    <s v="D"/>
    <s v="Aspire Centennial College Preparatory Academy"/>
    <n v="1"/>
    <n v="5418249"/>
    <n v="270912"/>
    <n v="270912"/>
    <n v="487642"/>
    <n v="487642"/>
    <n v="487642"/>
    <n v="487642"/>
    <n v="487642"/>
    <n v="2980034"/>
    <n v="0"/>
    <n v="0"/>
    <n v="0"/>
    <n v="0"/>
    <n v="0"/>
    <n v="0"/>
    <n v="0"/>
    <n v="0"/>
    <n v="0"/>
    <n v="0"/>
    <m/>
    <n v="0"/>
    <n v="0"/>
    <n v="0"/>
    <s v="Yes"/>
  </r>
  <r>
    <s v="19647330127670"/>
    <x v="18"/>
    <s v="64733"/>
    <s v="0127670"/>
    <s v="1508"/>
    <s v="D"/>
    <s v="KIPP Iluminar Academy"/>
    <n v="1"/>
    <n v="7380408"/>
    <n v="369020"/>
    <n v="369020"/>
    <n v="664237"/>
    <n v="664237"/>
    <n v="664237"/>
    <n v="664237"/>
    <n v="664237"/>
    <n v="4059225"/>
    <n v="0"/>
    <n v="0"/>
    <n v="0"/>
    <n v="0"/>
    <n v="0"/>
    <n v="0"/>
    <n v="0"/>
    <n v="0"/>
    <n v="0"/>
    <n v="0"/>
    <m/>
    <n v="0"/>
    <n v="0"/>
    <n v="0"/>
    <s v="Yes"/>
  </r>
  <r>
    <s v="19647330127886"/>
    <x v="18"/>
    <s v="64733"/>
    <s v="0127886"/>
    <s v="1538"/>
    <s v="D"/>
    <s v="City Language Immersion Charter"/>
    <n v="1"/>
    <n v="3397253"/>
    <n v="169863"/>
    <n v="169863"/>
    <n v="305753"/>
    <n v="305753"/>
    <n v="305753"/>
    <n v="305753"/>
    <n v="305753"/>
    <n v="1868491"/>
    <n v="0"/>
    <n v="0"/>
    <n v="0"/>
    <n v="0"/>
    <n v="-63961.54"/>
    <n v="0"/>
    <n v="0"/>
    <n v="0"/>
    <n v="0"/>
    <n v="0"/>
    <m/>
    <n v="-63961.54"/>
    <n v="63961.54"/>
    <n v="0"/>
    <s v="Yes"/>
  </r>
  <r>
    <s v="19647330127894"/>
    <x v="18"/>
    <s v="64733"/>
    <s v="0127894"/>
    <s v="1539"/>
    <s v="D"/>
    <s v="Valor Academy High"/>
    <n v="1"/>
    <n v="6185276"/>
    <n v="309264"/>
    <n v="309264"/>
    <n v="556675"/>
    <n v="556675"/>
    <n v="556675"/>
    <n v="556675"/>
    <n v="556675"/>
    <n v="3401903"/>
    <n v="0"/>
    <n v="0"/>
    <n v="0"/>
    <n v="0"/>
    <n v="-71530.48"/>
    <n v="0"/>
    <n v="0"/>
    <n v="0"/>
    <n v="0"/>
    <n v="0"/>
    <m/>
    <n v="-71530.48"/>
    <n v="71530.48"/>
    <n v="0"/>
    <s v="Yes"/>
  </r>
  <r>
    <s v="19647330127910"/>
    <x v="18"/>
    <s v="64733"/>
    <s v="0127910"/>
    <s v="1540"/>
    <s v="D"/>
    <s v="Camino Nuevo High No. 2"/>
    <n v="1"/>
    <n v="6226840"/>
    <n v="311342"/>
    <n v="311342"/>
    <n v="560416"/>
    <n v="560416"/>
    <n v="560416"/>
    <n v="560416"/>
    <n v="560416"/>
    <n v="3424764"/>
    <n v="0"/>
    <n v="0"/>
    <n v="0"/>
    <n v="0"/>
    <n v="-24391.84"/>
    <n v="0"/>
    <n v="0"/>
    <n v="0"/>
    <n v="0"/>
    <n v="0"/>
    <m/>
    <n v="-24391.84"/>
    <n v="24391.84"/>
    <n v="0"/>
    <s v="Yes"/>
  </r>
  <r>
    <s v="19647330127936"/>
    <x v="18"/>
    <s v="64733"/>
    <s v="0127936"/>
    <s v="1542"/>
    <s v="D"/>
    <s v="PREPA TEC - Los Angeles"/>
    <n v="1"/>
    <n v="3173124"/>
    <n v="158656"/>
    <n v="158656"/>
    <n v="285581"/>
    <n v="285581"/>
    <n v="285581"/>
    <n v="285581"/>
    <n v="285581"/>
    <n v="1745217"/>
    <n v="0"/>
    <n v="0"/>
    <n v="0"/>
    <n v="0"/>
    <n v="-110847.78"/>
    <n v="0"/>
    <n v="0"/>
    <n v="0"/>
    <n v="0"/>
    <n v="0"/>
    <m/>
    <n v="-110847.78"/>
    <n v="110847.78"/>
    <n v="0"/>
    <s v="Yes"/>
  </r>
  <r>
    <s v="19647330127985"/>
    <x v="18"/>
    <s v="64733"/>
    <s v="0127985"/>
    <s v="1536"/>
    <s v="D"/>
    <s v="Ingenium Charter Middle"/>
    <n v="1"/>
    <n v="1753945"/>
    <n v="87697"/>
    <n v="87697"/>
    <n v="157855"/>
    <n v="157855"/>
    <n v="157855"/>
    <n v="157855"/>
    <n v="157855"/>
    <n v="964669"/>
    <n v="0"/>
    <n v="0"/>
    <n v="0"/>
    <n v="0"/>
    <n v="0"/>
    <n v="0"/>
    <n v="0"/>
    <n v="0"/>
    <n v="0"/>
    <n v="0"/>
    <m/>
    <n v="0"/>
    <n v="0"/>
    <n v="0"/>
    <s v="Yes"/>
  </r>
  <r>
    <s v="19647330128009"/>
    <x v="18"/>
    <s v="64733"/>
    <s v="0128009"/>
    <s v="1530"/>
    <s v="D"/>
    <s v="Alliance Virgil Roberts Leadership Academy"/>
    <n v="1"/>
    <n v="4259479"/>
    <n v="212974"/>
    <n v="212974"/>
    <n v="383353"/>
    <n v="383353"/>
    <n v="383353"/>
    <n v="383353"/>
    <n v="383353"/>
    <n v="2342713"/>
    <n v="0"/>
    <n v="0"/>
    <n v="0"/>
    <n v="0"/>
    <n v="-43104.02"/>
    <n v="0"/>
    <n v="0"/>
    <n v="0"/>
    <n v="0"/>
    <n v="0"/>
    <m/>
    <n v="-43104.02"/>
    <n v="43104.02"/>
    <n v="0"/>
    <s v="Yes"/>
  </r>
  <r>
    <s v="19647330128033"/>
    <x v="18"/>
    <s v="64733"/>
    <s v="0128033"/>
    <s v="1531"/>
    <s v="D"/>
    <s v="Alliance College-Ready Middle Academy 8"/>
    <n v="1"/>
    <n v="4101526"/>
    <n v="205076"/>
    <n v="205076"/>
    <n v="369137"/>
    <n v="369137"/>
    <n v="369137"/>
    <n v="369137"/>
    <n v="369137"/>
    <n v="2255837"/>
    <n v="0"/>
    <n v="0"/>
    <n v="0"/>
    <n v="0"/>
    <n v="0"/>
    <n v="0"/>
    <n v="0"/>
    <n v="0"/>
    <n v="0"/>
    <n v="0"/>
    <m/>
    <n v="0"/>
    <n v="0"/>
    <n v="0"/>
    <s v="Yes"/>
  </r>
  <r>
    <s v="19647330128041"/>
    <x v="18"/>
    <s v="64733"/>
    <s v="0128041"/>
    <s v="1532"/>
    <s v="D"/>
    <s v="Alliance Kory Hunter Middle"/>
    <n v="1"/>
    <n v="5156957"/>
    <n v="257848"/>
    <n v="257848"/>
    <n v="464126"/>
    <n v="464126"/>
    <n v="464126"/>
    <n v="464126"/>
    <n v="464126"/>
    <n v="2836326"/>
    <n v="0"/>
    <n v="0"/>
    <n v="0"/>
    <n v="0"/>
    <n v="-43104.02"/>
    <n v="0"/>
    <n v="0"/>
    <n v="0"/>
    <n v="0"/>
    <n v="0"/>
    <m/>
    <n v="-43104.02"/>
    <n v="43104.02"/>
    <n v="0"/>
    <s v="Yes"/>
  </r>
  <r>
    <s v="19647330128058"/>
    <x v="18"/>
    <s v="64733"/>
    <s v="0128058"/>
    <s v="1533"/>
    <s v="D"/>
    <s v="Alliance College-Ready Middle Academy 12"/>
    <n v="1"/>
    <n v="5402594"/>
    <n v="270130"/>
    <n v="270130"/>
    <n v="486233"/>
    <n v="486233"/>
    <n v="486233"/>
    <n v="486233"/>
    <n v="486233"/>
    <n v="2971425"/>
    <n v="0"/>
    <n v="0"/>
    <n v="0"/>
    <n v="0"/>
    <n v="-43104.02"/>
    <n v="0"/>
    <n v="0"/>
    <n v="0"/>
    <n v="0"/>
    <n v="0"/>
    <m/>
    <n v="-43104.02"/>
    <n v="43104.02"/>
    <n v="0"/>
    <s v="Yes"/>
  </r>
  <r>
    <s v="19647330128132"/>
    <x v="18"/>
    <s v="64733"/>
    <s v="0128132"/>
    <s v="1562"/>
    <s v="D"/>
    <s v="Extera Public School No. 2"/>
    <n v="1"/>
    <n v="2378423"/>
    <n v="118921"/>
    <n v="118921"/>
    <n v="214058"/>
    <n v="214058"/>
    <n v="214058"/>
    <n v="214058"/>
    <n v="214058"/>
    <n v="1308132"/>
    <n v="0"/>
    <n v="0"/>
    <n v="0"/>
    <n v="0"/>
    <n v="0"/>
    <n v="0"/>
    <n v="0"/>
    <n v="0"/>
    <n v="0"/>
    <n v="0"/>
    <m/>
    <n v="0"/>
    <n v="0"/>
    <n v="0"/>
    <s v="Yes"/>
  </r>
  <r>
    <s v="19647330128371"/>
    <x v="18"/>
    <s v="64733"/>
    <s v="0128371"/>
    <s v="1567"/>
    <s v="D"/>
    <s v="new Horizons Charter Academy"/>
    <n v="1"/>
    <n v="2259981"/>
    <n v="112999"/>
    <n v="112999"/>
    <n v="203398"/>
    <n v="203398"/>
    <n v="203398"/>
    <n v="203398"/>
    <n v="203398"/>
    <n v="1242988"/>
    <n v="0"/>
    <n v="0"/>
    <n v="0"/>
    <n v="0"/>
    <n v="0"/>
    <n v="0"/>
    <n v="0"/>
    <n v="0"/>
    <n v="0"/>
    <n v="0"/>
    <m/>
    <n v="0"/>
    <n v="0"/>
    <n v="0"/>
    <s v="Yes"/>
  </r>
  <r>
    <s v="19647330128512"/>
    <x v="18"/>
    <s v="64733"/>
    <s v="0128512"/>
    <s v="1586"/>
    <s v="D"/>
    <s v="KIPP Academy of Innovation"/>
    <n v="1"/>
    <n v="5245289"/>
    <n v="262264"/>
    <n v="262264"/>
    <n v="472076"/>
    <n v="472076"/>
    <n v="472076"/>
    <n v="472076"/>
    <n v="472076"/>
    <n v="2884908"/>
    <n v="0"/>
    <n v="0"/>
    <n v="0"/>
    <n v="0"/>
    <n v="0"/>
    <n v="0"/>
    <n v="0"/>
    <n v="0"/>
    <n v="0"/>
    <n v="0"/>
    <m/>
    <n v="0"/>
    <n v="0"/>
    <n v="0"/>
    <s v="Yes"/>
  </r>
  <r>
    <s v="19647330129270"/>
    <x v="18"/>
    <s v="64733"/>
    <s v="0129270"/>
    <s v="1624"/>
    <s v="D"/>
    <s v="Animo Mae Jemison Charter Middle"/>
    <n v="1"/>
    <n v="4277574"/>
    <n v="213879"/>
    <n v="213879"/>
    <n v="384982"/>
    <n v="384982"/>
    <n v="384982"/>
    <n v="384982"/>
    <n v="384982"/>
    <n v="2352668"/>
    <n v="0"/>
    <n v="0"/>
    <n v="0"/>
    <n v="0"/>
    <n v="-48639.24"/>
    <n v="0"/>
    <n v="0"/>
    <n v="0"/>
    <n v="0"/>
    <n v="0"/>
    <m/>
    <n v="-48639.24"/>
    <n v="48639.24"/>
    <n v="0"/>
    <s v="Yes"/>
  </r>
  <r>
    <s v="19647330129460"/>
    <x v="18"/>
    <s v="64733"/>
    <s v="0129460"/>
    <s v="1587"/>
    <s v="D"/>
    <s v="KIPP Vida Preparatory Academy"/>
    <n v="1"/>
    <n v="6989439"/>
    <n v="349472"/>
    <n v="349472"/>
    <n v="629050"/>
    <n v="629050"/>
    <n v="629050"/>
    <n v="629050"/>
    <n v="629050"/>
    <n v="3844194"/>
    <n v="0"/>
    <n v="0"/>
    <n v="0"/>
    <n v="0"/>
    <n v="0"/>
    <n v="0"/>
    <n v="0"/>
    <n v="0"/>
    <n v="0"/>
    <n v="0"/>
    <m/>
    <n v="0"/>
    <n v="0"/>
    <n v="0"/>
    <s v="Yes"/>
  </r>
  <r>
    <s v="19647330129593"/>
    <x v="18"/>
    <s v="64733"/>
    <s v="0129593"/>
    <s v="1626"/>
    <s v="D"/>
    <s v="PUC Inspire Charter Academy"/>
    <n v="1"/>
    <n v="2304282"/>
    <n v="115214"/>
    <n v="115214"/>
    <n v="207385"/>
    <n v="207385"/>
    <n v="207385"/>
    <n v="207385"/>
    <n v="207385"/>
    <n v="1267353"/>
    <n v="0"/>
    <n v="0"/>
    <n v="0"/>
    <n v="0"/>
    <n v="0"/>
    <n v="0"/>
    <n v="0"/>
    <n v="0"/>
    <n v="0"/>
    <n v="0"/>
    <m/>
    <n v="0"/>
    <n v="0"/>
    <n v="0"/>
    <s v="Yes"/>
  </r>
  <r>
    <s v="19647330129619"/>
    <x v="18"/>
    <s v="64733"/>
    <s v="0129619"/>
    <s v="1657"/>
    <s v="D"/>
    <s v="PUC Community Charter Elementary"/>
    <n v="1"/>
    <n v="3667298"/>
    <n v="183365"/>
    <n v="183365"/>
    <n v="330057"/>
    <n v="330057"/>
    <n v="330057"/>
    <n v="330057"/>
    <n v="330057"/>
    <n v="2017015"/>
    <n v="0"/>
    <n v="0"/>
    <n v="0"/>
    <n v="0"/>
    <n v="0"/>
    <n v="0"/>
    <n v="0"/>
    <n v="0"/>
    <n v="0"/>
    <n v="0"/>
    <m/>
    <n v="0"/>
    <n v="0"/>
    <n v="0"/>
    <s v="Yes"/>
  </r>
  <r>
    <s v="19647330129627"/>
    <x v="18"/>
    <s v="64733"/>
    <s v="0129627"/>
    <s v="1658"/>
    <s v="D"/>
    <s v="TEACH Tech Charter high"/>
    <n v="1"/>
    <n v="4839859"/>
    <n v="241993"/>
    <n v="241993"/>
    <n v="435587"/>
    <n v="435587"/>
    <n v="435587"/>
    <n v="435587"/>
    <n v="435587"/>
    <n v="2661921"/>
    <n v="0"/>
    <n v="0"/>
    <n v="0"/>
    <n v="0"/>
    <n v="-61841.21"/>
    <n v="0"/>
    <n v="0"/>
    <n v="0"/>
    <n v="0"/>
    <n v="0"/>
    <m/>
    <n v="-61841.21"/>
    <n v="61841.21"/>
    <n v="0"/>
    <s v="Yes"/>
  </r>
  <r>
    <s v="19647330129650"/>
    <x v="18"/>
    <s v="64733"/>
    <s v="0129650"/>
    <s v="1669"/>
    <s v="D"/>
    <s v="Equitas Academy #3 Charter"/>
    <n v="1"/>
    <n v="5528466"/>
    <n v="276423"/>
    <n v="276423"/>
    <n v="497562"/>
    <n v="497562"/>
    <n v="497562"/>
    <n v="497562"/>
    <n v="497562"/>
    <n v="3040656"/>
    <n v="0"/>
    <n v="0"/>
    <n v="0"/>
    <n v="0"/>
    <n v="-57818.41"/>
    <n v="0"/>
    <n v="0"/>
    <n v="0"/>
    <n v="0"/>
    <n v="0"/>
    <m/>
    <n v="-57818.41"/>
    <n v="57818.41"/>
    <n v="0"/>
    <s v="Yes"/>
  </r>
  <r>
    <s v="19647330129833"/>
    <x v="18"/>
    <s v="64733"/>
    <s v="0129833"/>
    <s v="1641"/>
    <s v="D"/>
    <s v="Global Education Academy 2"/>
    <n v="1"/>
    <n v="632590"/>
    <n v="31630"/>
    <n v="31630"/>
    <n v="56933"/>
    <n v="56933"/>
    <n v="56933"/>
    <n v="56933"/>
    <n v="56933"/>
    <n v="347925"/>
    <n v="0"/>
    <n v="0"/>
    <n v="-56933"/>
    <n v="0"/>
    <n v="0"/>
    <n v="0"/>
    <n v="0"/>
    <n v="0"/>
    <n v="0"/>
    <n v="0"/>
    <m/>
    <n v="-56933"/>
    <n v="56933"/>
    <n v="0"/>
    <s v="Yes"/>
  </r>
  <r>
    <s v="19647330129858"/>
    <x v="18"/>
    <s v="64733"/>
    <s v="0129858"/>
    <s v="1638"/>
    <s v="D"/>
    <s v="Everest Value"/>
    <n v="1"/>
    <n v="4215630"/>
    <n v="210782"/>
    <n v="210782"/>
    <n v="379407"/>
    <n v="379407"/>
    <n v="379407"/>
    <n v="379407"/>
    <n v="379407"/>
    <n v="2318599"/>
    <n v="0"/>
    <n v="0"/>
    <n v="0"/>
    <n v="0"/>
    <n v="-47536.46"/>
    <n v="0"/>
    <n v="0"/>
    <n v="0"/>
    <n v="0"/>
    <n v="0"/>
    <m/>
    <n v="-47536.46"/>
    <n v="47536.46"/>
    <n v="0"/>
    <s v="Yes"/>
  </r>
  <r>
    <s v="19647330129866"/>
    <x v="18"/>
    <s v="64733"/>
    <s v="0129866"/>
    <s v="1639"/>
    <s v="D"/>
    <s v="Village Charter Academy"/>
    <n v="1"/>
    <n v="3879880"/>
    <n v="193994"/>
    <n v="193994"/>
    <n v="349189"/>
    <n v="349189"/>
    <n v="349189"/>
    <n v="349189"/>
    <n v="349189"/>
    <n v="2133933"/>
    <n v="0"/>
    <n v="0"/>
    <n v="0"/>
    <n v="0"/>
    <n v="0"/>
    <n v="0"/>
    <n v="0"/>
    <n v="0"/>
    <n v="0"/>
    <n v="0"/>
    <m/>
    <n v="0"/>
    <n v="0"/>
    <n v="0"/>
    <s v="Yes"/>
  </r>
  <r>
    <s v="19647330131466"/>
    <x v="18"/>
    <s v="64733"/>
    <s v="0131466"/>
    <s v="1605"/>
    <s v="D"/>
    <s v="Fenton STEM Academy: Elementary Center for Science, Technology, Engineering, and Math"/>
    <n v="1"/>
    <n v="4094195"/>
    <n v="204710"/>
    <n v="204710"/>
    <n v="368478"/>
    <n v="368478"/>
    <n v="368478"/>
    <n v="368478"/>
    <n v="368478"/>
    <n v="2251810"/>
    <n v="0"/>
    <n v="0"/>
    <n v="0"/>
    <n v="0"/>
    <n v="-56815.92"/>
    <n v="0"/>
    <n v="0"/>
    <n v="0"/>
    <n v="0"/>
    <n v="0"/>
    <m/>
    <n v="-56815.92"/>
    <n v="56815.92"/>
    <n v="0"/>
    <s v="Yes"/>
  </r>
  <r>
    <s v="19647330131722"/>
    <x v="18"/>
    <s v="64733"/>
    <s v="0131722"/>
    <s v="1613"/>
    <s v="D"/>
    <s v="Fenton Charter Leadership Academy"/>
    <n v="1"/>
    <n v="3997743"/>
    <n v="199887"/>
    <n v="199887"/>
    <n v="359797"/>
    <n v="359797"/>
    <n v="359797"/>
    <n v="359797"/>
    <n v="359797"/>
    <n v="2198759"/>
    <n v="0"/>
    <n v="0"/>
    <n v="0"/>
    <n v="0"/>
    <n v="-56815.92"/>
    <n v="0"/>
    <n v="0"/>
    <n v="0"/>
    <n v="0"/>
    <n v="0"/>
    <m/>
    <n v="-56815.92"/>
    <n v="56815.92"/>
    <n v="0"/>
    <s v="Yes"/>
  </r>
  <r>
    <s v="19647330131771"/>
    <x v="18"/>
    <s v="64733"/>
    <s v="0131771"/>
    <s v="1720"/>
    <s v="D"/>
    <s v="KIPP Ignite Academy"/>
    <n v="1"/>
    <n v="5449070"/>
    <n v="272454"/>
    <n v="272454"/>
    <n v="490416"/>
    <n v="490416"/>
    <n v="490416"/>
    <n v="490416"/>
    <n v="490416"/>
    <n v="2996988"/>
    <n v="0"/>
    <n v="0"/>
    <n v="0"/>
    <n v="0"/>
    <n v="0"/>
    <n v="0"/>
    <n v="0"/>
    <n v="0"/>
    <n v="0"/>
    <n v="0"/>
    <m/>
    <n v="0"/>
    <n v="0"/>
    <n v="0"/>
    <s v="Yes"/>
  </r>
  <r>
    <s v="19647330131797"/>
    <x v="18"/>
    <s v="64733"/>
    <s v="0131797"/>
    <s v="1721"/>
    <s v="D"/>
    <s v="KIPP Promesa Prep"/>
    <n v="1"/>
    <n v="5421100"/>
    <n v="271055"/>
    <n v="271055"/>
    <n v="487899"/>
    <n v="487899"/>
    <n v="487899"/>
    <n v="487899"/>
    <n v="487899"/>
    <n v="2981605"/>
    <n v="0"/>
    <n v="0"/>
    <n v="0"/>
    <n v="0"/>
    <n v="0"/>
    <n v="0"/>
    <n v="0"/>
    <n v="0"/>
    <n v="0"/>
    <n v="0"/>
    <m/>
    <n v="0"/>
    <n v="0"/>
    <n v="0"/>
    <s v="Yes"/>
  </r>
  <r>
    <s v="19647330131821"/>
    <x v="18"/>
    <s v="64733"/>
    <s v="0131821"/>
    <s v="1722"/>
    <s v="D"/>
    <s v="Collegiate Charter High School of Los Angeles"/>
    <n v="1"/>
    <n v="2009425"/>
    <n v="100471"/>
    <n v="100471"/>
    <n v="180848"/>
    <n v="180848"/>
    <n v="180848"/>
    <n v="180848"/>
    <n v="180848"/>
    <n v="1105182"/>
    <n v="0"/>
    <n v="0"/>
    <n v="0"/>
    <n v="0"/>
    <n v="0"/>
    <n v="0"/>
    <n v="0"/>
    <n v="0"/>
    <n v="0"/>
    <n v="0"/>
    <m/>
    <n v="0"/>
    <n v="0"/>
    <n v="0"/>
    <s v="Yes"/>
  </r>
  <r>
    <s v="19647330131904"/>
    <x v="18"/>
    <s v="64733"/>
    <s v="0131904"/>
    <s v="1711"/>
    <s v="D"/>
    <s v="Libertas College Preparatory Charter School"/>
    <n v="1"/>
    <n v="3303046"/>
    <n v="165152"/>
    <n v="165152"/>
    <n v="297274"/>
    <n v="297274"/>
    <n v="297274"/>
    <n v="297274"/>
    <n v="297274"/>
    <n v="1816674"/>
    <n v="0"/>
    <n v="0"/>
    <n v="0"/>
    <n v="0"/>
    <n v="0"/>
    <n v="0"/>
    <n v="0"/>
    <n v="0"/>
    <n v="0"/>
    <n v="0"/>
    <m/>
    <n v="0"/>
    <n v="0"/>
    <n v="0"/>
    <s v="Yes"/>
  </r>
  <r>
    <s v="19647330132027"/>
    <x v="18"/>
    <s v="64733"/>
    <s v="0132027"/>
    <s v="1723"/>
    <s v="D"/>
    <s v="University Preparatory Value High"/>
    <n v="1"/>
    <n v="5931702"/>
    <n v="296585"/>
    <n v="296585"/>
    <n v="533853"/>
    <n v="533853"/>
    <n v="533853"/>
    <n v="533853"/>
    <n v="533853"/>
    <n v="3262435"/>
    <n v="0"/>
    <n v="0"/>
    <n v="0"/>
    <n v="0"/>
    <n v="-47117.71"/>
    <n v="0"/>
    <n v="0"/>
    <n v="0"/>
    <n v="0"/>
    <n v="0"/>
    <m/>
    <n v="-47117.71"/>
    <n v="47117.71"/>
    <n v="0"/>
    <s v="Yes"/>
  </r>
  <r>
    <s v="19647330132084"/>
    <x v="18"/>
    <s v="64733"/>
    <s v="0132084"/>
    <s v="1738"/>
    <s v="D"/>
    <s v="Alliance Marine - Innovation and Technology 6-12 Complex"/>
    <n v="1"/>
    <n v="12075777"/>
    <n v="603789"/>
    <n v="603789"/>
    <n v="1086820"/>
    <n v="1086820"/>
    <n v="1086820"/>
    <n v="1086820"/>
    <n v="1086820"/>
    <n v="6641678"/>
    <n v="0"/>
    <n v="0"/>
    <n v="0"/>
    <n v="0"/>
    <n v="-105610.42"/>
    <n v="0"/>
    <n v="0"/>
    <n v="0"/>
    <n v="0"/>
    <n v="0"/>
    <m/>
    <n v="-105610.42"/>
    <n v="105610.42"/>
    <n v="0"/>
    <s v="Yes"/>
  </r>
  <r>
    <s v="19647330132126"/>
    <x v="18"/>
    <s v="64733"/>
    <s v="0132126"/>
    <s v="1724"/>
    <s v="D"/>
    <s v="Bert Corona Charter High"/>
    <n v="1"/>
    <n v="2698262"/>
    <n v="134913"/>
    <n v="134913"/>
    <n v="242844"/>
    <n v="242844"/>
    <n v="242844"/>
    <n v="242844"/>
    <n v="242844"/>
    <n v="1484046"/>
    <n v="0"/>
    <n v="0"/>
    <n v="0"/>
    <n v="0"/>
    <n v="0"/>
    <n v="0"/>
    <n v="0"/>
    <n v="0"/>
    <n v="0"/>
    <n v="0"/>
    <m/>
    <n v="0"/>
    <n v="0"/>
    <n v="0"/>
    <s v="Yes"/>
  </r>
  <r>
    <s v="19647330132282"/>
    <x v="18"/>
    <s v="64733"/>
    <s v="0132282"/>
    <s v="1702"/>
    <s v="D"/>
    <s v="Ednovate - East College Prep"/>
    <n v="1"/>
    <n v="4079331"/>
    <n v="203967"/>
    <n v="203967"/>
    <n v="367140"/>
    <n v="367140"/>
    <n v="367140"/>
    <n v="367140"/>
    <n v="367140"/>
    <n v="2243634"/>
    <n v="0"/>
    <n v="0"/>
    <n v="0"/>
    <n v="0"/>
    <n v="0"/>
    <n v="0"/>
    <n v="0"/>
    <n v="0"/>
    <n v="0"/>
    <n v="0"/>
    <m/>
    <n v="0"/>
    <n v="0"/>
    <n v="0"/>
    <s v="Yes"/>
  </r>
  <r>
    <s v="19647330132928"/>
    <x v="18"/>
    <s v="64733"/>
    <s v="0132928"/>
    <s v="1685"/>
    <s v="D"/>
    <s v="Anahuacalmecac International University Preparatory of North America"/>
    <n v="1"/>
    <n v="2689406"/>
    <n v="134470"/>
    <n v="134470"/>
    <n v="242047"/>
    <n v="242047"/>
    <n v="242047"/>
    <n v="242047"/>
    <n v="242047"/>
    <n v="1479175"/>
    <n v="0"/>
    <n v="0"/>
    <n v="0"/>
    <n v="0"/>
    <n v="0"/>
    <n v="0"/>
    <n v="0"/>
    <n v="0"/>
    <n v="0"/>
    <n v="0"/>
    <m/>
    <n v="0"/>
    <n v="0"/>
    <n v="0"/>
    <s v="Yes"/>
  </r>
  <r>
    <s v="19647330133272"/>
    <x v="18"/>
    <s v="64733"/>
    <s v="0133272"/>
    <s v="0797"/>
    <s v="D"/>
    <s v="PUC Triumph Charter Academy and PUC Triumph Charter High"/>
    <n v="1"/>
    <n v="8071035"/>
    <n v="403552"/>
    <n v="403552"/>
    <n v="726393"/>
    <n v="726393"/>
    <n v="726393"/>
    <n v="726393"/>
    <n v="726393"/>
    <n v="4439069"/>
    <n v="0"/>
    <n v="0"/>
    <n v="0"/>
    <n v="0"/>
    <n v="-93205.09"/>
    <n v="0"/>
    <n v="0"/>
    <n v="0"/>
    <n v="0"/>
    <n v="0"/>
    <m/>
    <n v="-93205.09"/>
    <n v="93205.09"/>
    <n v="0"/>
    <s v="Yes"/>
  </r>
  <r>
    <s v="19647330133280"/>
    <x v="18"/>
    <s v="64733"/>
    <s v="0133280"/>
    <s v="1092"/>
    <s v="D"/>
    <s v="PUC Nueva Esperanza Charter Academy"/>
    <n v="1"/>
    <n v="3111075"/>
    <n v="155554"/>
    <n v="155554"/>
    <n v="279997"/>
    <n v="279997"/>
    <n v="279997"/>
    <n v="279997"/>
    <n v="279997"/>
    <n v="1711093"/>
    <n v="0"/>
    <n v="0"/>
    <n v="0"/>
    <n v="0"/>
    <n v="0"/>
    <n v="0"/>
    <n v="0"/>
    <n v="0"/>
    <n v="0"/>
    <n v="0"/>
    <m/>
    <n v="0"/>
    <n v="0"/>
    <n v="0"/>
    <s v="Yes"/>
  </r>
  <r>
    <s v="19647330133298"/>
    <x v="18"/>
    <s v="64733"/>
    <s v="0133298"/>
    <s v="0331"/>
    <s v="D"/>
    <s v="PUC CALS Middle and Early College High"/>
    <n v="1"/>
    <n v="3011861"/>
    <n v="150593"/>
    <n v="150593"/>
    <n v="271067"/>
    <n v="271067"/>
    <n v="271067"/>
    <n v="271067"/>
    <n v="271067"/>
    <n v="1656521"/>
    <n v="0"/>
    <n v="0"/>
    <n v="0"/>
    <n v="0"/>
    <n v="-37671.46"/>
    <n v="0"/>
    <n v="0"/>
    <n v="0"/>
    <n v="0"/>
    <n v="0"/>
    <m/>
    <n v="-37671.46"/>
    <n v="37671.46"/>
    <n v="0"/>
    <s v="Yes"/>
  </r>
  <r>
    <s v="19647330133686"/>
    <x v="18"/>
    <s v="64733"/>
    <s v="0133686"/>
    <s v="1785"/>
    <s v="D"/>
    <s v="Equitas Academy 4"/>
    <n v="1"/>
    <n v="4699159"/>
    <n v="234958"/>
    <n v="234958"/>
    <n v="422924"/>
    <n v="422924"/>
    <n v="422924"/>
    <n v="422924"/>
    <n v="422924"/>
    <n v="2584536"/>
    <n v="0"/>
    <n v="0"/>
    <n v="0"/>
    <n v="0"/>
    <n v="-64651.21"/>
    <n v="0"/>
    <n v="0"/>
    <n v="0"/>
    <n v="0"/>
    <n v="0"/>
    <m/>
    <n v="-64651.21"/>
    <n v="64651.21"/>
    <n v="0"/>
    <s v="Yes"/>
  </r>
  <r>
    <s v="19647330133694"/>
    <x v="18"/>
    <s v="64733"/>
    <s v="0133694"/>
    <s v="1787"/>
    <s v="D"/>
    <s v="Valor Academy Elementary"/>
    <n v="1"/>
    <n v="4852748"/>
    <n v="242637"/>
    <n v="242637"/>
    <n v="436747"/>
    <n v="436747"/>
    <n v="436747"/>
    <n v="436747"/>
    <n v="436747"/>
    <n v="2669009"/>
    <n v="0"/>
    <n v="0"/>
    <n v="0"/>
    <n v="0"/>
    <n v="0"/>
    <n v="0"/>
    <n v="0"/>
    <n v="0"/>
    <n v="0"/>
    <n v="0"/>
    <m/>
    <n v="0"/>
    <n v="0"/>
    <n v="0"/>
    <s v="Yes"/>
  </r>
  <r>
    <s v="19647330133702"/>
    <x v="18"/>
    <s v="64733"/>
    <s v="0133702"/>
    <s v="1788"/>
    <s v="D"/>
    <s v="New Los Angeles Charter Elementary"/>
    <n v="1"/>
    <n v="2097922"/>
    <n v="104896"/>
    <n v="104896"/>
    <n v="188813"/>
    <n v="188813"/>
    <n v="188813"/>
    <n v="188813"/>
    <n v="188813"/>
    <n v="1153857"/>
    <n v="0"/>
    <n v="0"/>
    <n v="0"/>
    <n v="0"/>
    <n v="0"/>
    <n v="0"/>
    <n v="0"/>
    <n v="0"/>
    <n v="0"/>
    <n v="0"/>
    <m/>
    <n v="0"/>
    <n v="0"/>
    <n v="0"/>
    <s v="Yes"/>
  </r>
  <r>
    <s v="19647330133710"/>
    <x v="18"/>
    <s v="64733"/>
    <s v="0133710"/>
    <s v="1791"/>
    <s v="D"/>
    <s v="Girls Athletic Leadership School Los Angeles"/>
    <n v="1"/>
    <n v="1591762"/>
    <n v="79588"/>
    <n v="79588"/>
    <n v="143259"/>
    <n v="143259"/>
    <n v="143259"/>
    <n v="143259"/>
    <n v="143259"/>
    <n v="875471"/>
    <n v="0"/>
    <n v="0"/>
    <n v="0"/>
    <n v="0"/>
    <n v="-62331.02"/>
    <n v="0"/>
    <n v="0"/>
    <n v="0"/>
    <n v="0"/>
    <n v="0"/>
    <m/>
    <n v="-62331.02"/>
    <n v="62331.02"/>
    <n v="0"/>
    <s v="Yes"/>
  </r>
  <r>
    <s v="19647330133868"/>
    <x v="18"/>
    <s v="64733"/>
    <s v="0133868"/>
    <s v="1786"/>
    <s v="D"/>
    <s v="Rise Kohyang High"/>
    <n v="1"/>
    <n v="5892467"/>
    <n v="294623"/>
    <n v="294623"/>
    <n v="530322"/>
    <n v="530322"/>
    <n v="530322"/>
    <n v="530322"/>
    <n v="530322"/>
    <n v="3240856"/>
    <n v="0"/>
    <n v="0"/>
    <n v="0"/>
    <n v="0"/>
    <n v="0"/>
    <n v="0"/>
    <n v="0"/>
    <n v="0"/>
    <n v="0"/>
    <n v="0"/>
    <m/>
    <n v="0"/>
    <n v="0"/>
    <n v="0"/>
    <s v="Yes"/>
  </r>
  <r>
    <s v="19647330134023"/>
    <x v="18"/>
    <s v="64733"/>
    <s v="0134023"/>
    <s v="1794"/>
    <s v="D"/>
    <s v="Animo Florence-Firestone Charter Middle"/>
    <n v="1"/>
    <n v="4754783"/>
    <n v="237739"/>
    <n v="237739"/>
    <n v="427930"/>
    <n v="427930"/>
    <n v="427930"/>
    <n v="427930"/>
    <n v="427930"/>
    <n v="2615128"/>
    <n v="0"/>
    <n v="0"/>
    <n v="0"/>
    <n v="0"/>
    <n v="-53281.31"/>
    <n v="0"/>
    <n v="0"/>
    <n v="0"/>
    <n v="0"/>
    <n v="0"/>
    <m/>
    <n v="-53281.31"/>
    <n v="53281.31"/>
    <n v="0"/>
    <s v="Yes"/>
  </r>
  <r>
    <s v="19647330134205"/>
    <x v="18"/>
    <s v="64733"/>
    <s v="0134205"/>
    <s v="1806"/>
    <s v="D"/>
    <s v="Arts in Action Community Middle"/>
    <n v="1"/>
    <n v="2782975"/>
    <n v="139149"/>
    <n v="139149"/>
    <n v="250468"/>
    <n v="250468"/>
    <n v="250468"/>
    <n v="250468"/>
    <n v="250468"/>
    <n v="1530638"/>
    <n v="0"/>
    <n v="0"/>
    <n v="0"/>
    <n v="0"/>
    <n v="-63470.64"/>
    <n v="0"/>
    <n v="0"/>
    <n v="0"/>
    <n v="0"/>
    <n v="0"/>
    <m/>
    <n v="-63470.64"/>
    <n v="63470.64"/>
    <n v="0"/>
    <s v="Yes"/>
  </r>
  <r>
    <s v="19647330135509"/>
    <x v="18"/>
    <s v="64733"/>
    <s v="0135509"/>
    <s v="1853"/>
    <s v="D"/>
    <s v="Gabriella Charter 2"/>
    <n v="1"/>
    <n v="4825963"/>
    <n v="241298"/>
    <n v="241298"/>
    <n v="434337"/>
    <n v="434337"/>
    <n v="434337"/>
    <n v="434337"/>
    <n v="434337"/>
    <n v="2654281"/>
    <n v="0"/>
    <n v="0"/>
    <n v="0"/>
    <n v="0"/>
    <n v="0"/>
    <n v="0"/>
    <n v="0"/>
    <n v="0"/>
    <n v="0"/>
    <n v="0"/>
    <m/>
    <n v="0"/>
    <n v="0"/>
    <n v="0"/>
    <s v="Yes"/>
  </r>
  <r>
    <s v="19647330135517"/>
    <x v="18"/>
    <s v="64733"/>
    <s v="0135517"/>
    <s v="1855"/>
    <s v="D"/>
    <s v="KIPP Corazon Academy"/>
    <n v="1"/>
    <n v="12562029"/>
    <n v="628101"/>
    <n v="628101"/>
    <n v="1130583"/>
    <n v="1130583"/>
    <n v="1130583"/>
    <n v="1130583"/>
    <n v="1130583"/>
    <n v="6909117"/>
    <n v="0"/>
    <n v="0"/>
    <n v="0"/>
    <n v="0"/>
    <n v="0"/>
    <n v="0"/>
    <n v="0"/>
    <n v="0"/>
    <n v="0"/>
    <n v="0"/>
    <m/>
    <n v="0"/>
    <n v="0"/>
    <n v="0"/>
    <s v="Yes"/>
  </r>
  <r>
    <s v="19647330135616"/>
    <x v="18"/>
    <s v="64733"/>
    <s v="0135616"/>
    <s v="1854"/>
    <s v="D"/>
    <s v="Crete Academy"/>
    <n v="1"/>
    <n v="4312628"/>
    <n v="215631"/>
    <n v="215631"/>
    <n v="388137"/>
    <n v="388137"/>
    <n v="388137"/>
    <n v="388137"/>
    <n v="388137"/>
    <n v="2371947"/>
    <n v="0"/>
    <n v="0"/>
    <n v="0"/>
    <n v="0"/>
    <n v="0"/>
    <n v="0"/>
    <n v="0"/>
    <n v="0"/>
    <n v="0"/>
    <n v="0"/>
    <m/>
    <n v="0"/>
    <n v="0"/>
    <n v="0"/>
    <s v="Yes"/>
  </r>
  <r>
    <s v="19647330135632"/>
    <x v="18"/>
    <s v="64733"/>
    <s v="0135632"/>
    <s v="1863"/>
    <s v="D"/>
    <s v="WISH Academy High School"/>
    <n v="1"/>
    <n v="2382551"/>
    <n v="119128"/>
    <n v="119128"/>
    <n v="214430"/>
    <n v="214430"/>
    <n v="214430"/>
    <n v="214430"/>
    <n v="214430"/>
    <n v="1310406"/>
    <n v="0"/>
    <n v="0"/>
    <n v="0"/>
    <n v="0"/>
    <n v="0"/>
    <n v="0"/>
    <n v="0"/>
    <n v="0"/>
    <n v="0"/>
    <n v="0"/>
    <m/>
    <n v="0"/>
    <n v="0"/>
    <n v="0"/>
    <s v="Yes"/>
  </r>
  <r>
    <s v="19647330135715"/>
    <x v="18"/>
    <s v="64733"/>
    <s v="0135715"/>
    <s v="1842"/>
    <s v="D"/>
    <s v="Ednovate - Esperanza College Prep"/>
    <n v="1"/>
    <n v="6156323"/>
    <n v="307816"/>
    <n v="307816"/>
    <n v="554069"/>
    <n v="554069"/>
    <n v="554069"/>
    <n v="554069"/>
    <n v="554069"/>
    <n v="3385977"/>
    <n v="0"/>
    <n v="0"/>
    <n v="0"/>
    <n v="0"/>
    <n v="0"/>
    <n v="0"/>
    <n v="0"/>
    <n v="0"/>
    <n v="0"/>
    <n v="0"/>
    <m/>
    <n v="0"/>
    <n v="0"/>
    <n v="0"/>
    <s v="Yes"/>
  </r>
  <r>
    <s v="19647330135723"/>
    <x v="18"/>
    <s v="64733"/>
    <s v="0135723"/>
    <s v="1843"/>
    <s v="D"/>
    <s v="Ednovate - Brio College Prep"/>
    <n v="1"/>
    <n v="6128931"/>
    <n v="306447"/>
    <n v="306447"/>
    <n v="551604"/>
    <n v="551604"/>
    <n v="551604"/>
    <n v="551604"/>
    <n v="551604"/>
    <n v="3370914"/>
    <n v="0"/>
    <n v="0"/>
    <n v="0"/>
    <n v="0"/>
    <n v="0"/>
    <n v="0"/>
    <n v="0"/>
    <n v="0"/>
    <n v="0"/>
    <n v="0"/>
    <m/>
    <n v="0"/>
    <n v="0"/>
    <n v="0"/>
    <s v="Yes"/>
  </r>
  <r>
    <s v="19647330135921"/>
    <x v="18"/>
    <s v="64733"/>
    <s v="0135921"/>
    <s v="1627"/>
    <s v="D"/>
    <s v="WISH Community School"/>
    <n v="1"/>
    <n v="6188875"/>
    <n v="309444"/>
    <n v="309444"/>
    <n v="556999"/>
    <n v="556999"/>
    <n v="556999"/>
    <n v="556999"/>
    <n v="556999"/>
    <n v="3403883"/>
    <n v="0"/>
    <n v="0"/>
    <n v="0"/>
    <n v="0"/>
    <n v="0"/>
    <n v="0"/>
    <n v="0"/>
    <n v="0"/>
    <n v="0"/>
    <n v="0"/>
    <m/>
    <n v="0"/>
    <n v="0"/>
    <n v="0"/>
    <s v="Yes"/>
  </r>
  <r>
    <s v="19647330135954"/>
    <x v="18"/>
    <s v="64733"/>
    <s v="0135954"/>
    <s v="1858"/>
    <s v="D"/>
    <s v="ISANA Himalia Academy"/>
    <n v="1"/>
    <n v="7987622"/>
    <n v="399381"/>
    <n v="399381"/>
    <n v="718886"/>
    <n v="718886"/>
    <n v="718886"/>
    <n v="718886"/>
    <n v="718886"/>
    <n v="4393192"/>
    <n v="0"/>
    <n v="0"/>
    <n v="0"/>
    <n v="0"/>
    <n v="0"/>
    <n v="0"/>
    <n v="0"/>
    <n v="0"/>
    <n v="0"/>
    <n v="0"/>
    <m/>
    <n v="0"/>
    <n v="0"/>
    <n v="0"/>
    <s v="Yes"/>
  </r>
  <r>
    <s v="19647330136986"/>
    <x v="18"/>
    <s v="64733"/>
    <s v="0136986"/>
    <s v="1925"/>
    <s v="D"/>
    <s v="STEM Preparatory Elementary"/>
    <n v="1"/>
    <n v="3903524"/>
    <n v="195176"/>
    <n v="195176"/>
    <n v="351317"/>
    <n v="351317"/>
    <n v="351317"/>
    <n v="351317"/>
    <n v="351317"/>
    <n v="2146937"/>
    <n v="0"/>
    <n v="0"/>
    <n v="0"/>
    <n v="0"/>
    <n v="-33346.269999999997"/>
    <n v="0"/>
    <n v="0"/>
    <n v="0"/>
    <n v="0"/>
    <n v="0"/>
    <m/>
    <n v="-33346.269999999997"/>
    <n v="33346.269999999997"/>
    <n v="0"/>
    <s v="Yes"/>
  </r>
  <r>
    <s v="19647330136994"/>
    <x v="18"/>
    <s v="64733"/>
    <s v="0136994"/>
    <s v="1927"/>
    <s v="D"/>
    <s v="Rise Kohyang Elementary School"/>
    <n v="1"/>
    <n v="3305060"/>
    <n v="165253"/>
    <n v="165253"/>
    <n v="297455"/>
    <n v="297455"/>
    <n v="297455"/>
    <n v="297455"/>
    <n v="297455"/>
    <n v="1817781"/>
    <n v="0"/>
    <n v="0"/>
    <n v="0"/>
    <n v="0"/>
    <n v="0"/>
    <n v="0"/>
    <n v="0"/>
    <n v="0"/>
    <n v="0"/>
    <n v="0"/>
    <m/>
    <n v="0"/>
    <n v="0"/>
    <n v="0"/>
    <s v="Yes"/>
  </r>
  <r>
    <s v="19647330137463"/>
    <x v="18"/>
    <s v="64733"/>
    <s v="0137463"/>
    <s v="1960"/>
    <s v="D"/>
    <s v="California Creative Learning Academy MS"/>
    <n v="1"/>
    <n v="756247"/>
    <n v="37812"/>
    <n v="37812"/>
    <n v="68062"/>
    <n v="68062"/>
    <n v="68062"/>
    <n v="68062"/>
    <n v="68062"/>
    <n v="415934"/>
    <n v="0"/>
    <n v="0"/>
    <n v="0"/>
    <n v="0"/>
    <n v="0"/>
    <n v="0"/>
    <n v="0"/>
    <n v="0"/>
    <n v="0"/>
    <n v="0"/>
    <m/>
    <n v="0"/>
    <n v="0"/>
    <n v="0"/>
    <s v="Yes"/>
  </r>
  <r>
    <s v="19647330137471"/>
    <x v="18"/>
    <s v="64733"/>
    <s v="0137471"/>
    <s v="1929"/>
    <s v="D"/>
    <s v="High Tech LA Middle School"/>
    <n v="1"/>
    <n v="1753229"/>
    <n v="87661"/>
    <n v="87661"/>
    <n v="157791"/>
    <n v="157791"/>
    <n v="157791"/>
    <n v="157791"/>
    <n v="157791"/>
    <n v="964277"/>
    <n v="0"/>
    <n v="0"/>
    <n v="0"/>
    <n v="0"/>
    <n v="0"/>
    <n v="0"/>
    <n v="0"/>
    <n v="0"/>
    <n v="0"/>
    <n v="0"/>
    <m/>
    <n v="0"/>
    <n v="0"/>
    <n v="0"/>
    <s v="Yes"/>
  </r>
  <r>
    <s v="19647330137513"/>
    <x v="18"/>
    <s v="64733"/>
    <s v="0137513"/>
    <s v="1959"/>
    <s v="D"/>
    <s v="Learning by Design Charter School"/>
    <n v="1"/>
    <n v="1285677"/>
    <n v="64284"/>
    <n v="64284"/>
    <n v="115711"/>
    <n v="115711"/>
    <n v="115711"/>
    <n v="115711"/>
    <n v="115711"/>
    <n v="707123"/>
    <n v="0"/>
    <n v="0"/>
    <n v="0"/>
    <n v="0"/>
    <n v="0"/>
    <n v="0"/>
    <n v="0"/>
    <n v="0"/>
    <n v="0"/>
    <n v="0"/>
    <m/>
    <n v="0"/>
    <n v="0"/>
    <n v="0"/>
    <s v="Yes"/>
  </r>
  <r>
    <s v="19647330137521"/>
    <x v="18"/>
    <s v="64733"/>
    <s v="0137521"/>
    <s v="1917"/>
    <s v="D"/>
    <s v="Vox Collegiate of Los Angeles"/>
    <n v="1"/>
    <n v="2221223"/>
    <n v="111061"/>
    <n v="111061"/>
    <n v="199910"/>
    <n v="199910"/>
    <n v="199910"/>
    <n v="199910"/>
    <n v="199910"/>
    <n v="1221672"/>
    <n v="0"/>
    <n v="0"/>
    <n v="0"/>
    <n v="0"/>
    <n v="0"/>
    <n v="0"/>
    <n v="0"/>
    <n v="0"/>
    <n v="0"/>
    <n v="0"/>
    <m/>
    <n v="0"/>
    <n v="0"/>
    <n v="0"/>
    <s v="Yes"/>
  </r>
  <r>
    <s v="19647330137562"/>
    <x v="18"/>
    <s v="64733"/>
    <s v="0137562"/>
    <s v="1961"/>
    <s v="D"/>
    <s v="Matrix For Success Academy"/>
    <n v="1"/>
    <n v="3234805"/>
    <n v="161740"/>
    <n v="161740"/>
    <n v="291132"/>
    <n v="291132"/>
    <n v="291132"/>
    <n v="291132"/>
    <n v="291132"/>
    <n v="1779140"/>
    <n v="0"/>
    <n v="0"/>
    <n v="0"/>
    <n v="0"/>
    <n v="0"/>
    <n v="0"/>
    <n v="0"/>
    <n v="0"/>
    <n v="0"/>
    <n v="0"/>
    <m/>
    <n v="0"/>
    <n v="0"/>
    <n v="0"/>
    <s v="Yes"/>
  </r>
  <r>
    <s v="19647330137604"/>
    <x v="18"/>
    <s v="64733"/>
    <s v="0137604"/>
    <s v="1866"/>
    <s v="D"/>
    <s v="Stella Elementary Charter Academy"/>
    <n v="1"/>
    <n v="3425427"/>
    <n v="171271"/>
    <n v="171271"/>
    <n v="308288"/>
    <n v="308288"/>
    <n v="308288"/>
    <n v="308288"/>
    <n v="308288"/>
    <n v="1883982"/>
    <n v="0"/>
    <n v="0"/>
    <n v="0"/>
    <n v="0"/>
    <n v="0"/>
    <n v="0"/>
    <n v="0"/>
    <n v="0"/>
    <n v="0"/>
    <n v="0"/>
    <m/>
    <n v="0"/>
    <n v="0"/>
    <n v="0"/>
    <s v="Yes"/>
  </r>
  <r>
    <s v="19647330137612"/>
    <x v="18"/>
    <s v="64733"/>
    <s v="0137612"/>
    <s v="1926"/>
    <s v="D"/>
    <s v="Valley International Preparatory High School"/>
    <n v="1"/>
    <n v="2417937"/>
    <n v="120897"/>
    <n v="120897"/>
    <n v="217614"/>
    <n v="217614"/>
    <n v="217614"/>
    <n v="217614"/>
    <n v="217614"/>
    <n v="1329864"/>
    <n v="0"/>
    <n v="0"/>
    <n v="0"/>
    <n v="0"/>
    <n v="-84327.16"/>
    <n v="0"/>
    <n v="0"/>
    <n v="0"/>
    <n v="0"/>
    <n v="0"/>
    <m/>
    <n v="-84327.16"/>
    <n v="84327.16"/>
    <n v="0"/>
    <s v="Yes"/>
  </r>
  <r>
    <s v="19647330138305"/>
    <x v="18"/>
    <s v="64733"/>
    <s v="0138305"/>
    <s v="2004"/>
    <s v="D"/>
    <s v="TEACH Preparatory Mildred S. Cunningham &amp; Edith H. Morris Elementary"/>
    <n v="1"/>
    <n v="3407542"/>
    <n v="170377"/>
    <n v="170377"/>
    <n v="306679"/>
    <n v="306679"/>
    <n v="306679"/>
    <n v="306679"/>
    <n v="306679"/>
    <n v="1874149"/>
    <n v="0"/>
    <n v="0"/>
    <n v="0"/>
    <n v="0"/>
    <n v="-46652.14"/>
    <n v="0"/>
    <n v="0"/>
    <n v="0"/>
    <n v="0"/>
    <n v="0"/>
    <m/>
    <n v="-46652.14"/>
    <n v="46652.14"/>
    <n v="0"/>
    <s v="Yes"/>
  </r>
  <r>
    <s v="19647330138883"/>
    <x v="18"/>
    <s v="64733"/>
    <s v="0138883"/>
    <s v="2030"/>
    <s v="D"/>
    <s v="Equitas Academy 6"/>
    <n v="1"/>
    <n v="2288956"/>
    <n v="114448"/>
    <n v="114448"/>
    <n v="206006"/>
    <n v="206006"/>
    <n v="206006"/>
    <n v="206006"/>
    <n v="206006"/>
    <n v="1258926"/>
    <n v="0"/>
    <n v="-8168"/>
    <n v="0"/>
    <n v="0"/>
    <n v="-62340.35"/>
    <n v="0"/>
    <n v="0"/>
    <n v="0"/>
    <n v="0"/>
    <n v="0"/>
    <m/>
    <n v="-70508.350000000006"/>
    <n v="70508.350000000006"/>
    <n v="0"/>
    <s v="Yes"/>
  </r>
  <r>
    <s v="19647330139089"/>
    <x v="18"/>
    <s v="64733"/>
    <s v="0139089"/>
    <s v="2043"/>
    <s v="D"/>
    <s v="Vista Horizon Global Academy"/>
    <n v="1"/>
    <n v="1751402"/>
    <n v="87570"/>
    <n v="87570"/>
    <n v="157626"/>
    <n v="157626"/>
    <n v="157626"/>
    <n v="157626"/>
    <n v="157626"/>
    <n v="963270"/>
    <n v="0"/>
    <n v="0"/>
    <n v="0"/>
    <n v="0"/>
    <n v="0"/>
    <n v="0"/>
    <n v="0"/>
    <n v="0"/>
    <n v="0"/>
    <n v="0"/>
    <m/>
    <n v="0"/>
    <n v="0"/>
    <n v="0"/>
    <s v="Yes"/>
  </r>
  <r>
    <s v="19647330139097"/>
    <x v="18"/>
    <s v="64733"/>
    <s v="0139097"/>
    <s v="2042"/>
    <s v="D"/>
    <s v="Scholarship Prep - South Bay"/>
    <n v="1"/>
    <n v="4873375"/>
    <n v="243669"/>
    <n v="243669"/>
    <n v="438604"/>
    <n v="438604"/>
    <n v="438604"/>
    <n v="438604"/>
    <n v="438604"/>
    <n v="2680358"/>
    <n v="0"/>
    <n v="0"/>
    <n v="0"/>
    <n v="0"/>
    <n v="-109957.02"/>
    <n v="0"/>
    <n v="0"/>
    <n v="0"/>
    <n v="0"/>
    <n v="0"/>
    <m/>
    <n v="-109957.02"/>
    <n v="109957.02"/>
    <n v="0"/>
    <s v="Yes"/>
  </r>
  <r>
    <s v="19647330139121"/>
    <x v="18"/>
    <s v="64733"/>
    <s v="0139121"/>
    <s v="2040"/>
    <s v="D"/>
    <s v="Equitas Academy 5"/>
    <n v="1"/>
    <n v="2724783"/>
    <n v="136239"/>
    <n v="136239"/>
    <n v="245230"/>
    <n v="245230"/>
    <n v="245230"/>
    <n v="245230"/>
    <n v="245230"/>
    <n v="1498628"/>
    <n v="0"/>
    <n v="-6667"/>
    <n v="0"/>
    <n v="0"/>
    <n v="-62340.35"/>
    <n v="0"/>
    <n v="0"/>
    <n v="0"/>
    <n v="0"/>
    <n v="0"/>
    <m/>
    <n v="-69007.350000000006"/>
    <n v="69007.350000000006"/>
    <n v="0"/>
    <s v="Yes"/>
  </r>
  <r>
    <s v="19647330139832"/>
    <x v="18"/>
    <s v="64733"/>
    <s v="0139832"/>
    <s v="2082"/>
    <s v="D"/>
    <s v="Citizens of the World Charter School West Valley"/>
    <n v="1"/>
    <n v="2855975"/>
    <n v="142799"/>
    <n v="142799"/>
    <n v="257038"/>
    <n v="257038"/>
    <n v="257038"/>
    <n v="257038"/>
    <n v="257038"/>
    <n v="1570788"/>
    <n v="0"/>
    <n v="-8282"/>
    <n v="0"/>
    <n v="0"/>
    <n v="0"/>
    <n v="0"/>
    <n v="0"/>
    <n v="0"/>
    <n v="0"/>
    <n v="0"/>
    <m/>
    <n v="-8282"/>
    <n v="8282"/>
    <n v="0"/>
    <s v="Yes"/>
  </r>
  <r>
    <s v="19647330140004"/>
    <x v="18"/>
    <s v="64733"/>
    <s v="0140004"/>
    <s v="2080"/>
    <s v="D"/>
    <s v="El Rio Community"/>
    <n v="1"/>
    <n v="1935174"/>
    <n v="96759"/>
    <n v="96759"/>
    <n v="174166"/>
    <n v="174166"/>
    <n v="174166"/>
    <n v="174166"/>
    <n v="174166"/>
    <n v="1064348"/>
    <n v="0"/>
    <n v="-8291"/>
    <n v="0"/>
    <n v="0"/>
    <n v="0"/>
    <n v="0"/>
    <n v="0"/>
    <n v="0"/>
    <n v="0"/>
    <n v="0"/>
    <m/>
    <n v="-8291"/>
    <n v="8291"/>
    <n v="0"/>
    <s v="Yes"/>
  </r>
  <r>
    <s v="19647330140111"/>
    <x v="18"/>
    <s v="64733"/>
    <s v="0140111"/>
    <s v="2088"/>
    <s v="D"/>
    <s v="Invictus Leadership Academy"/>
    <n v="1"/>
    <n v="1461084"/>
    <n v="73054"/>
    <n v="73054"/>
    <n v="131498"/>
    <n v="131498"/>
    <n v="131498"/>
    <n v="131498"/>
    <n v="131498"/>
    <n v="803598"/>
    <n v="0"/>
    <n v="-3286"/>
    <n v="0"/>
    <n v="0"/>
    <n v="0"/>
    <n v="0"/>
    <n v="0"/>
    <n v="0"/>
    <n v="0"/>
    <n v="0"/>
    <m/>
    <n v="-3286"/>
    <n v="3286"/>
    <n v="0"/>
    <s v="Yes"/>
  </r>
  <r>
    <s v="19647330140129"/>
    <x v="18"/>
    <s v="64733"/>
    <s v="0140129"/>
    <s v="2087"/>
    <s v="D"/>
    <s v="Ednovate - South LA College Prep"/>
    <n v="1"/>
    <n v="4487556"/>
    <n v="224378"/>
    <n v="224378"/>
    <n v="403880"/>
    <n v="403880"/>
    <n v="403880"/>
    <n v="403880"/>
    <n v="403880"/>
    <n v="2468156"/>
    <n v="0"/>
    <n v="-10426"/>
    <n v="0"/>
    <n v="0"/>
    <n v="0"/>
    <n v="0"/>
    <n v="0"/>
    <n v="0"/>
    <n v="0"/>
    <n v="0"/>
    <m/>
    <n v="-10426"/>
    <n v="10426"/>
    <n v="0"/>
    <s v="Yes"/>
  </r>
  <r>
    <s v="19647330140749"/>
    <x v="18"/>
    <s v="64733"/>
    <s v="0140749"/>
    <s v="2081"/>
    <s v="D"/>
    <s v="Citizens of the World Charter School East Valley"/>
    <n v="1"/>
    <n v="3745964"/>
    <n v="187298"/>
    <n v="187298"/>
    <n v="337137"/>
    <n v="337137"/>
    <n v="337137"/>
    <n v="337137"/>
    <n v="337137"/>
    <n v="2060281"/>
    <n v="0"/>
    <n v="-8360"/>
    <n v="0"/>
    <n v="0"/>
    <n v="0"/>
    <n v="0"/>
    <n v="0"/>
    <n v="0"/>
    <n v="0"/>
    <n v="0"/>
    <m/>
    <n v="-8360"/>
    <n v="8360"/>
    <n v="0"/>
    <s v="Yes"/>
  </r>
  <r>
    <s v="19647330164780"/>
    <x v="18"/>
    <s v="64733"/>
    <s v="0164780"/>
    <s v="2086"/>
    <s v="D"/>
    <s v="Ednovate College Prep 6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n v="0"/>
    <n v="0"/>
    <n v="0"/>
    <s v="Yes"/>
  </r>
  <r>
    <s v="19647331931047"/>
    <x v="18"/>
    <s v="64733"/>
    <s v="1931047"/>
    <s v="1119"/>
    <s v="D"/>
    <s v="Birmingham Community Charter High"/>
    <n v="1"/>
    <n v="32561983"/>
    <n v="1628099"/>
    <n v="1628099"/>
    <n v="2930578"/>
    <n v="2930578"/>
    <n v="2930578"/>
    <n v="2930578"/>
    <n v="2930578"/>
    <n v="17909088"/>
    <n v="0"/>
    <n v="0"/>
    <n v="0"/>
    <n v="0"/>
    <n v="0"/>
    <n v="0"/>
    <n v="0"/>
    <n v="0"/>
    <n v="0"/>
    <n v="0"/>
    <m/>
    <n v="0"/>
    <n v="0"/>
    <n v="0"/>
    <s v="Yes"/>
  </r>
  <r>
    <s v="19647331931708"/>
    <x v="18"/>
    <s v="64733"/>
    <s v="1931708"/>
    <s v="1581"/>
    <s v="L"/>
    <s v="Chatsworth Charter High"/>
    <n v="1"/>
    <n v="18025656"/>
    <n v="901283"/>
    <n v="901283"/>
    <n v="1622309"/>
    <n v="1622309"/>
    <n v="1622309"/>
    <n v="1622309"/>
    <n v="1622309"/>
    <n v="9914111"/>
    <n v="0"/>
    <n v="0"/>
    <n v="0"/>
    <n v="0"/>
    <n v="0"/>
    <n v="0"/>
    <n v="0"/>
    <n v="0"/>
    <n v="0"/>
    <n v="0"/>
    <m/>
    <n v="0"/>
    <n v="0"/>
    <n v="0"/>
    <s v="Yes"/>
  </r>
  <r>
    <s v="19647331931864"/>
    <x v="18"/>
    <s v="64733"/>
    <s v="1931864"/>
    <s v="1571"/>
    <s v="L"/>
    <s v="Grover Cleveland Charter High"/>
    <n v="1"/>
    <n v="29130553"/>
    <n v="1456528"/>
    <n v="1456528"/>
    <n v="2621750"/>
    <n v="2621750"/>
    <n v="2621750"/>
    <n v="2621750"/>
    <n v="2621750"/>
    <n v="16021806"/>
    <n v="0"/>
    <n v="0"/>
    <n v="0"/>
    <n v="0"/>
    <n v="0"/>
    <n v="0"/>
    <n v="0"/>
    <n v="0"/>
    <n v="0"/>
    <n v="0"/>
    <m/>
    <n v="0"/>
    <n v="0"/>
    <n v="0"/>
    <s v="Yes"/>
  </r>
  <r>
    <s v="19647331932623"/>
    <x v="18"/>
    <s v="64733"/>
    <s v="1932623"/>
    <s v="1314"/>
    <s v="D"/>
    <s v="El Camino Real Charter High"/>
    <n v="1"/>
    <n v="21978931"/>
    <n v="1098947"/>
    <n v="1098947"/>
    <n v="1978104"/>
    <n v="1978104"/>
    <n v="1978104"/>
    <n v="1978104"/>
    <n v="1978104"/>
    <n v="12088414"/>
    <n v="0"/>
    <n v="0"/>
    <n v="0"/>
    <n v="0"/>
    <n v="0"/>
    <n v="0"/>
    <n v="0"/>
    <n v="0"/>
    <n v="0"/>
    <n v="0"/>
    <m/>
    <n v="0"/>
    <n v="0"/>
    <n v="0"/>
    <s v="Yes"/>
  </r>
  <r>
    <s v="19647331933746"/>
    <x v="18"/>
    <s v="64733"/>
    <s v="1933746"/>
    <s v="0572"/>
    <s v="D"/>
    <s v="Granada Hills Charter"/>
    <n v="1"/>
    <n v="43433480"/>
    <n v="2171674"/>
    <n v="2171674"/>
    <n v="3909013"/>
    <n v="3909013"/>
    <n v="3909013"/>
    <n v="3909013"/>
    <n v="3909013"/>
    <n v="23888413"/>
    <n v="0"/>
    <n v="0"/>
    <n v="0"/>
    <n v="0"/>
    <n v="-456113.21"/>
    <n v="0"/>
    <n v="0"/>
    <n v="0"/>
    <n v="0"/>
    <n v="0"/>
    <m/>
    <n v="-456113.21"/>
    <n v="456113.21"/>
    <n v="0"/>
    <s v="Yes"/>
  </r>
  <r>
    <s v="19647331937226"/>
    <x v="18"/>
    <s v="64733"/>
    <s v="1937226"/>
    <s v="2005"/>
    <s v="L"/>
    <s v="Reseda Charter High"/>
    <n v="1"/>
    <n v="16298586"/>
    <n v="814929"/>
    <n v="814929"/>
    <n v="1466873"/>
    <n v="1466873"/>
    <n v="1466873"/>
    <n v="1466873"/>
    <n v="1466873"/>
    <n v="8964223"/>
    <n v="0"/>
    <n v="0"/>
    <n v="0"/>
    <n v="0"/>
    <n v="0"/>
    <n v="0"/>
    <n v="0"/>
    <n v="0"/>
    <n v="0"/>
    <n v="0"/>
    <m/>
    <n v="0"/>
    <n v="0"/>
    <n v="0"/>
    <s v="Yes"/>
  </r>
  <r>
    <s v="19647331938554"/>
    <x v="18"/>
    <s v="64733"/>
    <s v="1938554"/>
    <s v="1834"/>
    <s v="L"/>
    <s v="Sylmar Charter High"/>
    <n v="1"/>
    <n v="18413629"/>
    <n v="920681"/>
    <n v="920681"/>
    <n v="1657227"/>
    <n v="1657227"/>
    <n v="1657227"/>
    <n v="1657227"/>
    <n v="1657227"/>
    <n v="10127497"/>
    <n v="0"/>
    <n v="0"/>
    <n v="0"/>
    <n v="0"/>
    <n v="0"/>
    <n v="0"/>
    <n v="0"/>
    <n v="0"/>
    <n v="0"/>
    <n v="0"/>
    <m/>
    <n v="0"/>
    <n v="0"/>
    <n v="0"/>
    <s v="Yes"/>
  </r>
  <r>
    <s v="19647331938612"/>
    <x v="18"/>
    <s v="64733"/>
    <s v="1938612"/>
    <s v="1580"/>
    <s v="L"/>
    <s v="Taft Charter High"/>
    <n v="1"/>
    <n v="20619501"/>
    <n v="1030975"/>
    <n v="1030975"/>
    <n v="1855755"/>
    <n v="1855755"/>
    <n v="1855755"/>
    <n v="1855755"/>
    <n v="1855755"/>
    <n v="11340725"/>
    <n v="0"/>
    <n v="0"/>
    <n v="0"/>
    <n v="0"/>
    <n v="0"/>
    <n v="0"/>
    <n v="0"/>
    <n v="0"/>
    <n v="0"/>
    <n v="0"/>
    <m/>
    <n v="0"/>
    <n v="0"/>
    <n v="0"/>
    <s v="Yes"/>
  </r>
  <r>
    <s v="19647331938885"/>
    <x v="18"/>
    <s v="64733"/>
    <s v="1938885"/>
    <s v="2006"/>
    <s v="L"/>
    <s v="University High School Charter"/>
    <n v="1"/>
    <n v="15019427"/>
    <n v="750971"/>
    <n v="750971"/>
    <n v="1351748"/>
    <n v="1351748"/>
    <n v="1351748"/>
    <n v="1351748"/>
    <n v="1351748"/>
    <n v="8260682"/>
    <n v="0"/>
    <n v="0"/>
    <n v="0"/>
    <n v="0"/>
    <n v="0"/>
    <n v="0"/>
    <n v="0"/>
    <n v="0"/>
    <n v="0"/>
    <n v="0"/>
    <m/>
    <n v="0"/>
    <n v="0"/>
    <n v="0"/>
    <s v="Yes"/>
  </r>
  <r>
    <s v="19647331995836"/>
    <x v="18"/>
    <s v="64733"/>
    <s v="1995836"/>
    <s v="0037"/>
    <s v="D"/>
    <s v="Palisades Charter High"/>
    <n v="1"/>
    <n v="20281065"/>
    <n v="1014053"/>
    <n v="1014053"/>
    <n v="1825296"/>
    <n v="1825296"/>
    <n v="1825296"/>
    <n v="1825296"/>
    <n v="1825296"/>
    <n v="11154586"/>
    <n v="0"/>
    <n v="0"/>
    <n v="0"/>
    <n v="0"/>
    <n v="0"/>
    <n v="0"/>
    <n v="0"/>
    <n v="0"/>
    <n v="0"/>
    <n v="0"/>
    <m/>
    <n v="0"/>
    <n v="0"/>
    <n v="0"/>
    <s v="Yes"/>
  </r>
  <r>
    <s v="19647331996610"/>
    <x v="18"/>
    <s v="64733"/>
    <s v="1996610"/>
    <s v="0461"/>
    <s v="D"/>
    <s v="Los Angeles Leadership Academy"/>
    <n v="1"/>
    <n v="3362934"/>
    <n v="168147"/>
    <n v="168147"/>
    <n v="302664"/>
    <n v="302664"/>
    <n v="302664"/>
    <n v="302664"/>
    <n v="302664"/>
    <n v="1849614"/>
    <n v="0"/>
    <n v="0"/>
    <n v="0"/>
    <n v="0"/>
    <n v="0"/>
    <n v="0"/>
    <n v="0"/>
    <n v="0"/>
    <n v="0"/>
    <n v="0"/>
    <m/>
    <n v="0"/>
    <n v="0"/>
    <n v="0"/>
    <s v="Yes"/>
  </r>
  <r>
    <s v="19647336015986"/>
    <x v="18"/>
    <s v="64733"/>
    <s v="6015986"/>
    <s v="1344"/>
    <s v="L"/>
    <s v="Beckford Charter for Enriched Studies"/>
    <n v="1"/>
    <n v="3726766"/>
    <n v="186338"/>
    <n v="186338"/>
    <n v="335409"/>
    <n v="335409"/>
    <n v="335409"/>
    <n v="335409"/>
    <n v="335409"/>
    <n v="2049721"/>
    <n v="0"/>
    <n v="0"/>
    <n v="0"/>
    <n v="0"/>
    <n v="0"/>
    <n v="0"/>
    <n v="0"/>
    <n v="0"/>
    <n v="0"/>
    <n v="0"/>
    <m/>
    <n v="0"/>
    <n v="0"/>
    <n v="0"/>
    <s v="Yes"/>
  </r>
  <r>
    <s v="19647336016240"/>
    <x v="18"/>
    <s v="64733"/>
    <s v="6016240"/>
    <s v="1345"/>
    <s v="L"/>
    <s v="Calabash Charter Academy"/>
    <n v="1"/>
    <n v="2550727"/>
    <n v="127536"/>
    <n v="127536"/>
    <n v="229565"/>
    <n v="229565"/>
    <n v="229565"/>
    <n v="229565"/>
    <n v="229565"/>
    <n v="1402897"/>
    <n v="0"/>
    <n v="0"/>
    <n v="0"/>
    <n v="0"/>
    <n v="0"/>
    <n v="0"/>
    <n v="0"/>
    <n v="0"/>
    <n v="0"/>
    <n v="0"/>
    <m/>
    <n v="0"/>
    <n v="0"/>
    <n v="0"/>
    <s v="Yes"/>
  </r>
  <r>
    <s v="19647336016265"/>
    <x v="18"/>
    <s v="64733"/>
    <s v="6016265"/>
    <s v="1585"/>
    <s v="L"/>
    <s v="Calvert Charter For Enriched Studies"/>
    <n v="1"/>
    <n v="3309033"/>
    <n v="165452"/>
    <n v="165452"/>
    <n v="297813"/>
    <n v="297813"/>
    <n v="297813"/>
    <n v="297813"/>
    <n v="297813"/>
    <n v="1819969"/>
    <n v="0"/>
    <n v="0"/>
    <n v="0"/>
    <n v="0"/>
    <n v="0"/>
    <n v="0"/>
    <n v="0"/>
    <n v="0"/>
    <n v="0"/>
    <n v="0"/>
    <m/>
    <n v="0"/>
    <n v="0"/>
    <n v="0"/>
    <s v="Yes"/>
  </r>
  <r>
    <s v="19647336016323"/>
    <x v="18"/>
    <s v="64733"/>
    <s v="6016323"/>
    <s v="0226"/>
    <s v="L"/>
    <s v="Canyon Charter Elementary"/>
    <n v="1"/>
    <n v="2046727"/>
    <n v="102336"/>
    <n v="102336"/>
    <n v="184205"/>
    <n v="184205"/>
    <n v="184205"/>
    <n v="184205"/>
    <n v="184205"/>
    <n v="1125697"/>
    <n v="0"/>
    <n v="0"/>
    <n v="0"/>
    <n v="0"/>
    <n v="0"/>
    <n v="0"/>
    <n v="0"/>
    <n v="0"/>
    <n v="0"/>
    <n v="0"/>
    <m/>
    <n v="0"/>
    <n v="0"/>
    <n v="0"/>
    <s v="Yes"/>
  </r>
  <r>
    <s v="19647336016356"/>
    <x v="18"/>
    <s v="64733"/>
    <s v="6016356"/>
    <s v="1235"/>
    <s v="L"/>
    <s v="Carpenter Community Charter"/>
    <n v="1"/>
    <n v="4814415"/>
    <n v="240721"/>
    <n v="240721"/>
    <n v="433297"/>
    <n v="433297"/>
    <n v="433297"/>
    <n v="433297"/>
    <n v="433297"/>
    <n v="2647927"/>
    <n v="0"/>
    <n v="0"/>
    <n v="0"/>
    <n v="0"/>
    <n v="0"/>
    <n v="0"/>
    <n v="0"/>
    <n v="0"/>
    <n v="0"/>
    <n v="0"/>
    <m/>
    <n v="0"/>
    <n v="0"/>
    <n v="0"/>
    <s v="Yes"/>
  </r>
  <r>
    <s v="19647336016562"/>
    <x v="18"/>
    <s v="64733"/>
    <s v="6016562"/>
    <s v="1041"/>
    <s v="L"/>
    <s v="Colfax Charter Elementary"/>
    <n v="1"/>
    <n v="4865685"/>
    <n v="243284"/>
    <n v="243284"/>
    <n v="437912"/>
    <n v="437912"/>
    <n v="437912"/>
    <n v="437912"/>
    <n v="437912"/>
    <n v="2676128"/>
    <n v="0"/>
    <n v="0"/>
    <n v="0"/>
    <n v="0"/>
    <n v="0"/>
    <n v="0"/>
    <n v="0"/>
    <n v="0"/>
    <n v="0"/>
    <n v="0"/>
    <m/>
    <n v="0"/>
    <n v="0"/>
    <n v="0"/>
    <s v="Yes"/>
  </r>
  <r>
    <s v="19647336016729"/>
    <x v="18"/>
    <s v="64733"/>
    <s v="6016729"/>
    <s v="1481"/>
    <s v="L"/>
    <s v="Dearborn Elementary Charter Academy"/>
    <n v="1"/>
    <n v="4138660"/>
    <n v="206933"/>
    <n v="206933"/>
    <n v="372479"/>
    <n v="372479"/>
    <n v="372479"/>
    <n v="372479"/>
    <n v="372479"/>
    <n v="2276261"/>
    <n v="0"/>
    <n v="0"/>
    <n v="0"/>
    <n v="0"/>
    <n v="0"/>
    <n v="0"/>
    <n v="0"/>
    <n v="0"/>
    <n v="0"/>
    <n v="0"/>
    <m/>
    <n v="0"/>
    <n v="0"/>
    <n v="0"/>
    <s v="Yes"/>
  </r>
  <r>
    <s v="19647336016778"/>
    <x v="18"/>
    <s v="64733"/>
    <s v="6016778"/>
    <s v="1469"/>
    <s v="L"/>
    <s v="Dixie Canyon Community Charter"/>
    <n v="1"/>
    <n v="3923363"/>
    <n v="196168"/>
    <n v="196168"/>
    <n v="353103"/>
    <n v="353103"/>
    <n v="353103"/>
    <n v="353103"/>
    <n v="353103"/>
    <n v="2157851"/>
    <n v="0"/>
    <n v="0"/>
    <n v="0"/>
    <n v="0"/>
    <n v="0"/>
    <n v="0"/>
    <n v="0"/>
    <n v="0"/>
    <n v="0"/>
    <n v="0"/>
    <m/>
    <n v="0"/>
    <n v="0"/>
    <n v="0"/>
    <s v="Yes"/>
  </r>
  <r>
    <s v="19647336016869"/>
    <x v="18"/>
    <s v="64733"/>
    <s v="6016869"/>
    <s v="1466"/>
    <s v="L"/>
    <s v="El Oro Way Charter For Enriched Studies"/>
    <n v="1"/>
    <n v="2915133"/>
    <n v="145757"/>
    <n v="145757"/>
    <n v="262362"/>
    <n v="262362"/>
    <n v="262362"/>
    <n v="262362"/>
    <n v="262362"/>
    <n v="1603324"/>
    <n v="0"/>
    <n v="0"/>
    <n v="0"/>
    <n v="0"/>
    <n v="0"/>
    <n v="0"/>
    <n v="0"/>
    <n v="0"/>
    <n v="0"/>
    <n v="0"/>
    <m/>
    <n v="0"/>
    <n v="0"/>
    <n v="0"/>
    <s v="Yes"/>
  </r>
  <r>
    <s v="19647336016935"/>
    <x v="18"/>
    <s v="64733"/>
    <s v="6016935"/>
    <s v="1471"/>
    <s v="L"/>
    <s v="Encino Charter Elementary"/>
    <n v="1"/>
    <n v="3575689"/>
    <n v="178784"/>
    <n v="178784"/>
    <n v="321812"/>
    <n v="321812"/>
    <n v="321812"/>
    <n v="321812"/>
    <n v="321812"/>
    <n v="1966628"/>
    <n v="0"/>
    <n v="0"/>
    <n v="0"/>
    <n v="0"/>
    <n v="0"/>
    <n v="0"/>
    <n v="0"/>
    <n v="0"/>
    <n v="0"/>
    <n v="0"/>
    <m/>
    <n v="0"/>
    <n v="0"/>
    <n v="0"/>
    <s v="Yes"/>
  </r>
  <r>
    <s v="19647336017016"/>
    <x v="18"/>
    <s v="64733"/>
    <s v="6017016"/>
    <s v="0030"/>
    <s v="D"/>
    <s v="Fenton Avenue Charter"/>
    <n v="1"/>
    <n v="7975951"/>
    <n v="398798"/>
    <n v="398798"/>
    <n v="717836"/>
    <n v="717836"/>
    <n v="717836"/>
    <n v="717836"/>
    <n v="717836"/>
    <n v="4386776"/>
    <n v="0"/>
    <n v="0"/>
    <n v="0"/>
    <n v="0"/>
    <n v="0"/>
    <n v="0"/>
    <n v="0"/>
    <n v="0"/>
    <n v="0"/>
    <n v="0"/>
    <m/>
    <n v="0"/>
    <n v="0"/>
    <n v="0"/>
    <s v="Yes"/>
  </r>
  <r>
    <s v="19647336017438"/>
    <x v="18"/>
    <s v="64733"/>
    <s v="6017438"/>
    <s v="1472"/>
    <s v="L"/>
    <s v="Hamlin Charter Academy"/>
    <n v="1"/>
    <n v="2451376"/>
    <n v="122569"/>
    <n v="122569"/>
    <n v="220624"/>
    <n v="220624"/>
    <n v="220624"/>
    <n v="220624"/>
    <n v="220624"/>
    <n v="1348258"/>
    <n v="0"/>
    <n v="0"/>
    <n v="0"/>
    <n v="0"/>
    <n v="0"/>
    <n v="0"/>
    <n v="0"/>
    <n v="0"/>
    <n v="0"/>
    <n v="0"/>
    <m/>
    <n v="0"/>
    <n v="0"/>
    <n v="0"/>
    <s v="Yes"/>
  </r>
  <r>
    <s v="19647336017529"/>
    <x v="18"/>
    <s v="64733"/>
    <s v="6017529"/>
    <s v="1470"/>
    <s v="L"/>
    <s v="Haynes Charter For Enriched Studies"/>
    <n v="1"/>
    <n v="2411532"/>
    <n v="120577"/>
    <n v="120577"/>
    <n v="217038"/>
    <n v="217038"/>
    <n v="217038"/>
    <n v="217038"/>
    <n v="217038"/>
    <n v="1326344"/>
    <n v="0"/>
    <n v="0"/>
    <n v="0"/>
    <n v="0"/>
    <n v="0"/>
    <n v="0"/>
    <n v="0"/>
    <n v="0"/>
    <n v="0"/>
    <n v="0"/>
    <m/>
    <n v="0"/>
    <n v="0"/>
    <n v="0"/>
    <s v="Yes"/>
  </r>
  <r>
    <s v="19647336017693"/>
    <x v="18"/>
    <s v="64733"/>
    <s v="6017693"/>
    <s v="1487"/>
    <s v="L"/>
    <s v="Justice Street Academy Charter"/>
    <n v="1"/>
    <n v="2750780"/>
    <n v="137539"/>
    <n v="137539"/>
    <n v="247570"/>
    <n v="247570"/>
    <n v="247570"/>
    <n v="247570"/>
    <n v="247570"/>
    <n v="1512928"/>
    <n v="0"/>
    <n v="0"/>
    <n v="0"/>
    <n v="0"/>
    <n v="0"/>
    <n v="0"/>
    <n v="0"/>
    <n v="0"/>
    <n v="0"/>
    <n v="0"/>
    <m/>
    <n v="0"/>
    <n v="0"/>
    <n v="0"/>
    <s v="Yes"/>
  </r>
  <r>
    <s v="19647336017701"/>
    <x v="18"/>
    <s v="64733"/>
    <s v="6017701"/>
    <s v="0227"/>
    <s v="L"/>
    <s v="Kenter Canyon Elementary Charter"/>
    <n v="1"/>
    <n v="2663943"/>
    <n v="133197"/>
    <n v="133197"/>
    <n v="239755"/>
    <n v="239755"/>
    <n v="239755"/>
    <n v="239755"/>
    <n v="239755"/>
    <n v="1465169"/>
    <n v="0"/>
    <n v="0"/>
    <n v="0"/>
    <n v="0"/>
    <n v="0"/>
    <n v="0"/>
    <n v="0"/>
    <n v="0"/>
    <n v="0"/>
    <n v="0"/>
    <m/>
    <n v="0"/>
    <n v="0"/>
    <n v="0"/>
    <s v="Yes"/>
  </r>
  <r>
    <s v="19647336017743"/>
    <x v="18"/>
    <s v="64733"/>
    <s v="6017743"/>
    <s v="1486"/>
    <s v="L"/>
    <s v="Knollwood Preparatory Academy"/>
    <n v="1"/>
    <n v="2951375"/>
    <n v="147569"/>
    <n v="147569"/>
    <n v="265624"/>
    <n v="265624"/>
    <n v="265624"/>
    <n v="265624"/>
    <n v="265624"/>
    <n v="1623258"/>
    <n v="0"/>
    <n v="0"/>
    <n v="0"/>
    <n v="0"/>
    <n v="0"/>
    <n v="0"/>
    <n v="0"/>
    <n v="0"/>
    <n v="0"/>
    <n v="0"/>
    <m/>
    <n v="0"/>
    <n v="0"/>
    <n v="0"/>
    <s v="Yes"/>
  </r>
  <r>
    <s v="19647336017891"/>
    <x v="18"/>
    <s v="64733"/>
    <s v="6017891"/>
    <s v="1478"/>
    <s v="L"/>
    <s v="Lockhurst Drive Charter Elementary"/>
    <n v="1"/>
    <n v="2836089"/>
    <n v="141804"/>
    <n v="141804"/>
    <n v="255248"/>
    <n v="255248"/>
    <n v="255248"/>
    <n v="255248"/>
    <n v="255248"/>
    <n v="1559848"/>
    <n v="0"/>
    <n v="0"/>
    <n v="0"/>
    <n v="0"/>
    <n v="0"/>
    <n v="0"/>
    <n v="0"/>
    <n v="0"/>
    <n v="0"/>
    <n v="0"/>
    <m/>
    <n v="0"/>
    <n v="0"/>
    <n v="0"/>
    <s v="Yes"/>
  </r>
  <r>
    <s v="19647336018063"/>
    <x v="18"/>
    <s v="64733"/>
    <s v="6018063"/>
    <s v="0228"/>
    <s v="L"/>
    <s v="Marquez Charter"/>
    <n v="1"/>
    <n v="1807282"/>
    <n v="90364"/>
    <n v="90364"/>
    <n v="162655"/>
    <n v="162655"/>
    <n v="162655"/>
    <n v="162655"/>
    <n v="162655"/>
    <n v="994003"/>
    <n v="0"/>
    <n v="0"/>
    <n v="0"/>
    <n v="0"/>
    <n v="0"/>
    <n v="0"/>
    <n v="0"/>
    <n v="0"/>
    <n v="0"/>
    <n v="0"/>
    <m/>
    <n v="0"/>
    <n v="0"/>
    <n v="0"/>
    <s v="Yes"/>
  </r>
  <r>
    <s v="19647336018204"/>
    <x v="18"/>
    <s v="64733"/>
    <s v="6018204"/>
    <s v="0115"/>
    <s v="D"/>
    <s v="Montague Charter Academy"/>
    <n v="1"/>
    <n v="9468894"/>
    <n v="473445"/>
    <n v="473445"/>
    <n v="852200"/>
    <n v="852200"/>
    <n v="852200"/>
    <n v="852200"/>
    <n v="852200"/>
    <n v="5207890"/>
    <n v="0"/>
    <n v="0"/>
    <n v="0"/>
    <n v="0"/>
    <n v="0"/>
    <n v="0"/>
    <n v="0"/>
    <n v="0"/>
    <n v="0"/>
    <n v="0"/>
    <m/>
    <n v="0"/>
    <n v="0"/>
    <n v="0"/>
    <s v="Yes"/>
  </r>
  <r>
    <s v="19647336018287"/>
    <x v="18"/>
    <s v="64733"/>
    <s v="6018287"/>
    <s v="1465"/>
    <s v="L"/>
    <s v="Nestle Avenue Charter"/>
    <n v="1"/>
    <n v="3522145"/>
    <n v="176107"/>
    <n v="176107"/>
    <n v="316993"/>
    <n v="316993"/>
    <n v="316993"/>
    <n v="316993"/>
    <n v="316993"/>
    <n v="1937179"/>
    <n v="0"/>
    <n v="0"/>
    <n v="0"/>
    <n v="0"/>
    <n v="0"/>
    <n v="0"/>
    <n v="0"/>
    <n v="0"/>
    <n v="0"/>
    <n v="0"/>
    <m/>
    <n v="0"/>
    <n v="0"/>
    <n v="0"/>
    <s v="Yes"/>
  </r>
  <r>
    <s v="19647336018634"/>
    <x v="18"/>
    <s v="64733"/>
    <s v="6018634"/>
    <s v="0229"/>
    <s v="L"/>
    <s v="Palisades Charter Elementary"/>
    <n v="1"/>
    <n v="2170952"/>
    <n v="108548"/>
    <n v="108548"/>
    <n v="195386"/>
    <n v="195386"/>
    <n v="195386"/>
    <n v="195386"/>
    <n v="195386"/>
    <n v="1194026"/>
    <n v="0"/>
    <n v="0"/>
    <n v="0"/>
    <n v="0"/>
    <n v="0"/>
    <n v="0"/>
    <n v="0"/>
    <n v="0"/>
    <n v="0"/>
    <n v="0"/>
    <m/>
    <n v="0"/>
    <n v="0"/>
    <n v="0"/>
    <s v="Yes"/>
  </r>
  <r>
    <s v="19647336018642"/>
    <x v="18"/>
    <s v="64733"/>
    <s v="6018642"/>
    <s v="0583"/>
    <s v="D"/>
    <s v="Pacoima Charter Elementary"/>
    <n v="1"/>
    <n v="9015334"/>
    <n v="450767"/>
    <n v="450767"/>
    <n v="811380"/>
    <n v="811380"/>
    <n v="811380"/>
    <n v="811380"/>
    <n v="811380"/>
    <n v="4958434"/>
    <n v="0"/>
    <n v="0"/>
    <n v="0"/>
    <n v="0"/>
    <n v="0"/>
    <n v="0"/>
    <n v="0"/>
    <n v="0"/>
    <n v="0"/>
    <n v="0"/>
    <m/>
    <n v="0"/>
    <n v="0"/>
    <n v="0"/>
    <s v="Yes"/>
  </r>
  <r>
    <s v="19647336018725"/>
    <x v="18"/>
    <s v="64733"/>
    <s v="6018725"/>
    <s v="1435"/>
    <s v="L"/>
    <s v="Plainview Academic Charter Academy"/>
    <n v="1"/>
    <n v="3088632"/>
    <n v="154432"/>
    <n v="154432"/>
    <n v="277977"/>
    <n v="277977"/>
    <n v="277977"/>
    <n v="277977"/>
    <n v="277977"/>
    <n v="1698749"/>
    <n v="0"/>
    <n v="0"/>
    <n v="0"/>
    <n v="0"/>
    <n v="0"/>
    <n v="0"/>
    <n v="0"/>
    <n v="0"/>
    <n v="0"/>
    <n v="0"/>
    <m/>
    <n v="0"/>
    <n v="0"/>
    <n v="0"/>
    <s v="Yes"/>
  </r>
  <r>
    <s v="19647336018774"/>
    <x v="18"/>
    <s v="64733"/>
    <s v="6018774"/>
    <s v="1347"/>
    <s v="L"/>
    <s v="Pomelo Community Charter"/>
    <n v="1"/>
    <n v="3427189"/>
    <n v="171359"/>
    <n v="171359"/>
    <n v="308447"/>
    <n v="308447"/>
    <n v="308447"/>
    <n v="308447"/>
    <n v="308447"/>
    <n v="1884953"/>
    <n v="0"/>
    <n v="0"/>
    <n v="0"/>
    <n v="0"/>
    <n v="0"/>
    <n v="0"/>
    <n v="0"/>
    <n v="0"/>
    <n v="0"/>
    <n v="0"/>
    <m/>
    <n v="0"/>
    <n v="0"/>
    <n v="0"/>
    <s v="Yes"/>
  </r>
  <r>
    <s v="19647336018923"/>
    <x v="18"/>
    <s v="64733"/>
    <s v="6018923"/>
    <s v="1362"/>
    <s v="L"/>
    <s v="Riverside Drive Charter"/>
    <n v="1"/>
    <n v="2637151"/>
    <n v="131858"/>
    <n v="131858"/>
    <n v="237344"/>
    <n v="237344"/>
    <n v="237344"/>
    <n v="237344"/>
    <n v="237344"/>
    <n v="1450436"/>
    <n v="0"/>
    <n v="0"/>
    <n v="0"/>
    <n v="0"/>
    <n v="0"/>
    <n v="0"/>
    <n v="0"/>
    <n v="0"/>
    <n v="0"/>
    <n v="0"/>
    <m/>
    <n v="0"/>
    <n v="0"/>
    <n v="0"/>
    <s v="Yes"/>
  </r>
  <r>
    <s v="19647336019079"/>
    <x v="18"/>
    <s v="64733"/>
    <s v="6019079"/>
    <s v="0446"/>
    <s v="D"/>
    <s v="Santa Monica Boulevard Community Charter"/>
    <n v="1"/>
    <n v="9077923"/>
    <n v="453896"/>
    <n v="453896"/>
    <n v="817013"/>
    <n v="817013"/>
    <n v="817013"/>
    <n v="817013"/>
    <n v="817013"/>
    <n v="4992857"/>
    <n v="0"/>
    <n v="0"/>
    <n v="0"/>
    <n v="0"/>
    <n v="0"/>
    <n v="0"/>
    <n v="0"/>
    <n v="0"/>
    <n v="0"/>
    <n v="0"/>
    <m/>
    <n v="0"/>
    <n v="0"/>
    <n v="0"/>
    <s v="Yes"/>
  </r>
  <r>
    <s v="19647336019111"/>
    <x v="18"/>
    <s v="64733"/>
    <s v="6019111"/>
    <s v="1484"/>
    <s v="L"/>
    <s v="Serrania Avenue Charter For Enriched Studies"/>
    <n v="1"/>
    <n v="3715265"/>
    <n v="185763"/>
    <n v="185763"/>
    <n v="334374"/>
    <n v="334374"/>
    <n v="334374"/>
    <n v="334374"/>
    <n v="334374"/>
    <n v="2043396"/>
    <n v="0"/>
    <n v="0"/>
    <n v="0"/>
    <n v="0"/>
    <n v="0"/>
    <n v="0"/>
    <n v="0"/>
    <n v="0"/>
    <n v="0"/>
    <n v="0"/>
    <m/>
    <n v="0"/>
    <n v="0"/>
    <n v="0"/>
    <s v="Yes"/>
  </r>
  <r>
    <s v="19647336019186"/>
    <x v="18"/>
    <s v="64733"/>
    <s v="6019186"/>
    <s v="1348"/>
    <s v="L"/>
    <s v="Sherman Oaks Elementary Charter"/>
    <n v="1"/>
    <n v="3111170"/>
    <n v="155559"/>
    <n v="155559"/>
    <n v="280005"/>
    <n v="280005"/>
    <n v="280005"/>
    <n v="280005"/>
    <n v="280005"/>
    <n v="1711143"/>
    <n v="0"/>
    <n v="0"/>
    <n v="0"/>
    <n v="0"/>
    <n v="0"/>
    <n v="0"/>
    <n v="0"/>
    <n v="0"/>
    <n v="0"/>
    <n v="0"/>
    <m/>
    <n v="0"/>
    <n v="0"/>
    <n v="0"/>
    <s v="Yes"/>
  </r>
  <r>
    <s v="19647336019392"/>
    <x v="18"/>
    <s v="64733"/>
    <s v="6019392"/>
    <s v="1476"/>
    <s v="L"/>
    <s v="Superior Street Elementary"/>
    <n v="1"/>
    <n v="3467600"/>
    <n v="173380"/>
    <n v="173380"/>
    <n v="312084"/>
    <n v="312084"/>
    <n v="312084"/>
    <n v="312084"/>
    <n v="312084"/>
    <n v="1907180"/>
    <n v="0"/>
    <n v="0"/>
    <n v="0"/>
    <n v="0"/>
    <n v="0"/>
    <n v="0"/>
    <n v="0"/>
    <n v="0"/>
    <n v="0"/>
    <n v="0"/>
    <m/>
    <n v="0"/>
    <n v="0"/>
    <n v="0"/>
    <s v="Yes"/>
  </r>
  <r>
    <s v="19647336019525"/>
    <x v="18"/>
    <s v="64733"/>
    <s v="6019525"/>
    <s v="0230"/>
    <s v="L"/>
    <s v="Topanga Elementary Charter"/>
    <n v="1"/>
    <n v="1370121"/>
    <n v="68506"/>
    <n v="68506"/>
    <n v="123311"/>
    <n v="123311"/>
    <n v="123311"/>
    <n v="123311"/>
    <n v="123311"/>
    <n v="753567"/>
    <n v="0"/>
    <n v="0"/>
    <n v="0"/>
    <n v="0"/>
    <n v="0"/>
    <n v="0"/>
    <n v="0"/>
    <n v="0"/>
    <n v="0"/>
    <n v="0"/>
    <m/>
    <n v="0"/>
    <n v="0"/>
    <n v="0"/>
    <s v="Yes"/>
  </r>
  <r>
    <s v="19647336019533"/>
    <x v="18"/>
    <s v="64733"/>
    <s v="6019533"/>
    <s v="1475"/>
    <s v="L"/>
    <s v="Topeka Charter School For Advanced Studies"/>
    <n v="1"/>
    <n v="3923413"/>
    <n v="196171"/>
    <n v="196171"/>
    <n v="353107"/>
    <n v="353107"/>
    <n v="353107"/>
    <n v="353107"/>
    <n v="353107"/>
    <n v="2157877"/>
    <n v="0"/>
    <n v="0"/>
    <n v="0"/>
    <n v="0"/>
    <n v="0"/>
    <n v="0"/>
    <n v="0"/>
    <n v="0"/>
    <n v="0"/>
    <n v="0"/>
    <m/>
    <n v="0"/>
    <n v="0"/>
    <n v="0"/>
    <s v="Yes"/>
  </r>
  <r>
    <s v="19647336019673"/>
    <x v="18"/>
    <s v="64733"/>
    <s v="6019673"/>
    <s v="1479"/>
    <s v="L"/>
    <s v="Van Gogh Charter"/>
    <n v="1"/>
    <n v="2901556"/>
    <n v="145078"/>
    <n v="145078"/>
    <n v="261140"/>
    <n v="261140"/>
    <n v="261140"/>
    <n v="261140"/>
    <n v="261140"/>
    <n v="1595856"/>
    <n v="0"/>
    <n v="0"/>
    <n v="0"/>
    <n v="0"/>
    <n v="0"/>
    <n v="0"/>
    <n v="0"/>
    <n v="0"/>
    <n v="0"/>
    <n v="0"/>
    <m/>
    <n v="0"/>
    <n v="0"/>
    <n v="0"/>
    <s v="Yes"/>
  </r>
  <r>
    <s v="19647336019715"/>
    <x v="18"/>
    <s v="64733"/>
    <s v="6019715"/>
    <s v="0016"/>
    <s v="D"/>
    <s v="Vaughn Next Century Learning Center"/>
    <n v="1"/>
    <n v="29821781"/>
    <n v="1491089"/>
    <n v="1491089"/>
    <n v="2683960"/>
    <n v="2683960"/>
    <n v="2683960"/>
    <n v="2683960"/>
    <n v="2683960"/>
    <n v="16401978"/>
    <n v="0"/>
    <n v="0"/>
    <n v="0"/>
    <n v="0"/>
    <n v="0"/>
    <n v="0"/>
    <n v="0"/>
    <n v="0"/>
    <n v="0"/>
    <n v="0"/>
    <m/>
    <n v="0"/>
    <n v="0"/>
    <n v="0"/>
    <s v="Yes"/>
  </r>
  <r>
    <s v="19647336019855"/>
    <x v="18"/>
    <s v="64733"/>
    <s v="6019855"/>
    <s v="1349"/>
    <s v="L"/>
    <s v="Welby Way Charter Elementary School And Gifted-High Ability Magnet"/>
    <n v="1"/>
    <n v="4532724"/>
    <n v="226636"/>
    <n v="226636"/>
    <n v="407945"/>
    <n v="407945"/>
    <n v="407945"/>
    <n v="407945"/>
    <n v="407945"/>
    <n v="2492997"/>
    <n v="0"/>
    <n v="0"/>
    <n v="0"/>
    <n v="0"/>
    <n v="0"/>
    <n v="0"/>
    <n v="0"/>
    <n v="0"/>
    <n v="0"/>
    <n v="0"/>
    <m/>
    <n v="0"/>
    <n v="0"/>
    <n v="0"/>
    <s v="Yes"/>
  </r>
  <r>
    <s v="19647336019939"/>
    <x v="18"/>
    <s v="64733"/>
    <s v="6019939"/>
    <s v="0031"/>
    <s v="L"/>
    <s v="Westwood Charter Elementary"/>
    <n v="1"/>
    <n v="3679197"/>
    <n v="183960"/>
    <n v="183960"/>
    <n v="331128"/>
    <n v="331128"/>
    <n v="331128"/>
    <n v="331128"/>
    <n v="331128"/>
    <n v="2023560"/>
    <n v="0"/>
    <n v="0"/>
    <n v="0"/>
    <n v="0"/>
    <n v="0"/>
    <n v="0"/>
    <n v="0"/>
    <n v="0"/>
    <n v="0"/>
    <n v="0"/>
    <m/>
    <n v="0"/>
    <n v="0"/>
    <n v="0"/>
    <s v="Yes"/>
  </r>
  <r>
    <s v="19647336019954"/>
    <x v="18"/>
    <s v="64733"/>
    <s v="6019954"/>
    <s v="1482"/>
    <s v="L"/>
    <s v="Wilbur Charter For Enriched Academics"/>
    <n v="1"/>
    <n v="3568114"/>
    <n v="178406"/>
    <n v="178406"/>
    <n v="321130"/>
    <n v="321130"/>
    <n v="321130"/>
    <n v="321130"/>
    <n v="321130"/>
    <n v="1962462"/>
    <n v="0"/>
    <n v="0"/>
    <n v="0"/>
    <n v="0"/>
    <n v="0"/>
    <n v="0"/>
    <n v="0"/>
    <n v="0"/>
    <n v="0"/>
    <n v="0"/>
    <m/>
    <n v="0"/>
    <n v="0"/>
    <n v="0"/>
    <s v="Yes"/>
  </r>
  <r>
    <s v="19647336020036"/>
    <x v="18"/>
    <s v="64733"/>
    <s v="6020036"/>
    <s v="1483"/>
    <s v="L"/>
    <s v="Woodlake Elementary Community Charter"/>
    <n v="1"/>
    <n v="3670835"/>
    <n v="183542"/>
    <n v="183542"/>
    <n v="330375"/>
    <n v="330375"/>
    <n v="330375"/>
    <n v="330375"/>
    <n v="330375"/>
    <n v="2018959"/>
    <n v="0"/>
    <n v="0"/>
    <n v="0"/>
    <n v="0"/>
    <n v="0"/>
    <n v="0"/>
    <n v="0"/>
    <n v="0"/>
    <n v="0"/>
    <n v="0"/>
    <m/>
    <n v="0"/>
    <n v="0"/>
    <n v="0"/>
    <s v="Yes"/>
  </r>
  <r>
    <s v="19647336020044"/>
    <x v="18"/>
    <s v="64733"/>
    <s v="6020044"/>
    <s v="1485"/>
    <s v="L"/>
    <s v="Woodland Hills Elementary Charter For Enriched Studies"/>
    <n v="1"/>
    <n v="3866330"/>
    <n v="193317"/>
    <n v="193317"/>
    <n v="347970"/>
    <n v="347970"/>
    <n v="347970"/>
    <n v="347970"/>
    <n v="347970"/>
    <n v="2126484"/>
    <n v="0"/>
    <n v="0"/>
    <n v="0"/>
    <n v="0"/>
    <n v="0"/>
    <n v="0"/>
    <n v="0"/>
    <n v="0"/>
    <n v="0"/>
    <n v="0"/>
    <m/>
    <n v="0"/>
    <n v="0"/>
    <n v="0"/>
    <s v="Yes"/>
  </r>
  <r>
    <s v="19647336057988"/>
    <x v="18"/>
    <s v="64733"/>
    <s v="6057988"/>
    <s v="1688"/>
    <s v="L"/>
    <s v="Emerson Community Charter School"/>
    <n v="1"/>
    <n v="3803822"/>
    <n v="190191"/>
    <n v="190191"/>
    <n v="342344"/>
    <n v="342344"/>
    <n v="342344"/>
    <n v="342344"/>
    <n v="342344"/>
    <n v="2092102"/>
    <n v="0"/>
    <n v="0"/>
    <n v="0"/>
    <n v="0"/>
    <n v="0"/>
    <n v="0"/>
    <n v="0"/>
    <n v="0"/>
    <n v="0"/>
    <n v="0"/>
    <m/>
    <n v="0"/>
    <n v="0"/>
    <n v="0"/>
    <s v="Yes"/>
  </r>
  <r>
    <s v="19647336058150"/>
    <x v="18"/>
    <s v="64733"/>
    <s v="6058150"/>
    <s v="1473"/>
    <s v="L"/>
    <s v="Louis Armstrong Middle"/>
    <n v="1"/>
    <n v="6997117"/>
    <n v="349856"/>
    <n v="349856"/>
    <n v="629741"/>
    <n v="629741"/>
    <n v="629741"/>
    <n v="629741"/>
    <n v="629741"/>
    <n v="3848417"/>
    <n v="0"/>
    <n v="0"/>
    <n v="0"/>
    <n v="0"/>
    <n v="0"/>
    <n v="0"/>
    <n v="0"/>
    <n v="0"/>
    <n v="0"/>
    <n v="0"/>
    <m/>
    <n v="0"/>
    <n v="0"/>
    <n v="0"/>
    <s v="Yes"/>
  </r>
  <r>
    <s v="19647336058267"/>
    <x v="18"/>
    <s v="64733"/>
    <s v="6058267"/>
    <s v="0225"/>
    <s v="L"/>
    <s v="Paul Revere Charter Middle"/>
    <n v="1"/>
    <n v="8973615"/>
    <n v="448681"/>
    <n v="448681"/>
    <n v="807625"/>
    <n v="807625"/>
    <n v="807625"/>
    <n v="807625"/>
    <n v="807625"/>
    <n v="4935487"/>
    <n v="0"/>
    <n v="0"/>
    <n v="0"/>
    <n v="0"/>
    <n v="0"/>
    <n v="0"/>
    <n v="0"/>
    <n v="0"/>
    <n v="0"/>
    <n v="0"/>
    <m/>
    <n v="0"/>
    <n v="0"/>
    <n v="0"/>
    <s v="Yes"/>
  </r>
  <r>
    <s v="19647336061477"/>
    <x v="18"/>
    <s v="64733"/>
    <s v="6061477"/>
    <s v="1346"/>
    <s v="L"/>
    <s v="George Ellery Hale Charter Academy"/>
    <n v="1"/>
    <n v="9817098"/>
    <n v="490855"/>
    <n v="490855"/>
    <n v="883539"/>
    <n v="883539"/>
    <n v="883539"/>
    <n v="883539"/>
    <n v="883539"/>
    <n v="5399405"/>
    <n v="0"/>
    <n v="0"/>
    <n v="0"/>
    <n v="0"/>
    <n v="0"/>
    <n v="0"/>
    <n v="0"/>
    <n v="0"/>
    <n v="0"/>
    <n v="0"/>
    <m/>
    <n v="0"/>
    <n v="0"/>
    <n v="0"/>
    <s v="Yes"/>
  </r>
  <r>
    <s v="19647336061543"/>
    <x v="18"/>
    <s v="64733"/>
    <s v="6061543"/>
    <s v="1480"/>
    <s v="L"/>
    <s v="Alfred B. Nobel Charter Middle"/>
    <n v="1"/>
    <n v="10772794"/>
    <n v="538640"/>
    <n v="538640"/>
    <n v="969551"/>
    <n v="969551"/>
    <n v="969551"/>
    <n v="969551"/>
    <n v="969551"/>
    <n v="5925035"/>
    <n v="0"/>
    <n v="0"/>
    <n v="0"/>
    <n v="0"/>
    <n v="0"/>
    <n v="0"/>
    <n v="0"/>
    <n v="0"/>
    <n v="0"/>
    <n v="0"/>
    <m/>
    <n v="0"/>
    <n v="0"/>
    <n v="0"/>
    <s v="Yes"/>
  </r>
  <r>
    <s v="19647336061584"/>
    <x v="18"/>
    <s v="64733"/>
    <s v="6061584"/>
    <s v="2074"/>
    <s v="L"/>
    <s v="Gaspar De Portola Charter Middle"/>
    <n v="1"/>
    <n v="10440480"/>
    <n v="522024"/>
    <n v="522024"/>
    <n v="939643"/>
    <n v="939643"/>
    <n v="939643"/>
    <n v="939643"/>
    <n v="939643"/>
    <n v="5742263"/>
    <n v="0"/>
    <n v="0"/>
    <n v="0"/>
    <n v="0"/>
    <n v="0"/>
    <n v="0"/>
    <n v="0"/>
    <n v="0"/>
    <n v="0"/>
    <n v="0"/>
    <m/>
    <n v="0"/>
    <n v="0"/>
    <n v="0"/>
    <s v="Yes"/>
  </r>
  <r>
    <s v="19647336071435"/>
    <x v="18"/>
    <s v="64733"/>
    <s v="6071435"/>
    <s v="1477"/>
    <s v="L"/>
    <s v="Castlebay Lane Charter"/>
    <n v="1"/>
    <n v="3749561"/>
    <n v="187478"/>
    <n v="187478"/>
    <n v="337460"/>
    <n v="337460"/>
    <n v="337460"/>
    <n v="337460"/>
    <n v="337460"/>
    <n v="2062256"/>
    <n v="0"/>
    <n v="0"/>
    <n v="0"/>
    <n v="0"/>
    <n v="0"/>
    <n v="0"/>
    <n v="0"/>
    <n v="0"/>
    <n v="0"/>
    <n v="0"/>
    <m/>
    <n v="0"/>
    <n v="0"/>
    <n v="0"/>
    <s v="Yes"/>
  </r>
  <r>
    <s v="19647336094726"/>
    <x v="18"/>
    <s v="64733"/>
    <s v="6094726"/>
    <s v="0957"/>
    <s v="L"/>
    <s v="Community Magnet Charter Elementary"/>
    <n v="1"/>
    <n v="2917208"/>
    <n v="145860"/>
    <n v="145860"/>
    <n v="262549"/>
    <n v="262549"/>
    <n v="262549"/>
    <n v="262549"/>
    <n v="262549"/>
    <n v="1604465"/>
    <n v="0"/>
    <n v="0"/>
    <n v="0"/>
    <n v="0"/>
    <n v="0"/>
    <n v="0"/>
    <n v="0"/>
    <n v="0"/>
    <n v="0"/>
    <n v="0"/>
    <m/>
    <n v="0"/>
    <n v="0"/>
    <n v="0"/>
    <s v="Yes"/>
  </r>
  <r>
    <s v="19647336097927"/>
    <x v="18"/>
    <s v="64733"/>
    <s v="6097927"/>
    <s v="0012"/>
    <s v="L"/>
    <s v="Open Charter Magnet"/>
    <n v="1"/>
    <n v="2273260"/>
    <n v="113663"/>
    <n v="113663"/>
    <n v="204593"/>
    <n v="204593"/>
    <n v="204593"/>
    <n v="204593"/>
    <n v="204593"/>
    <n v="1250291"/>
    <n v="0"/>
    <n v="0"/>
    <n v="0"/>
    <n v="0"/>
    <n v="0"/>
    <n v="0"/>
    <n v="0"/>
    <n v="0"/>
    <n v="0"/>
    <n v="0"/>
    <m/>
    <n v="0"/>
    <n v="0"/>
    <n v="0"/>
    <s v="Yes"/>
  </r>
  <r>
    <s v="19647336112536"/>
    <x v="18"/>
    <s v="64733"/>
    <s v="6112536"/>
    <s v="0045"/>
    <s v="D"/>
    <s v="Accelerated"/>
    <n v="1"/>
    <n v="7713788"/>
    <n v="385689"/>
    <n v="385689"/>
    <n v="694241"/>
    <n v="694241"/>
    <n v="694241"/>
    <n v="694241"/>
    <n v="694241"/>
    <n v="4242583"/>
    <n v="0"/>
    <n v="0"/>
    <n v="0"/>
    <n v="0"/>
    <n v="0"/>
    <n v="0"/>
    <n v="0"/>
    <n v="0"/>
    <n v="0"/>
    <n v="0"/>
    <m/>
    <n v="0"/>
    <n v="0"/>
    <n v="0"/>
    <s v="Yes"/>
  </r>
  <r>
    <s v="19647336114912"/>
    <x v="18"/>
    <s v="64733"/>
    <s v="6114912"/>
    <s v="0131"/>
    <s v="D"/>
    <s v="Watts Learning Center"/>
    <n v="1"/>
    <n v="4199380"/>
    <n v="209969"/>
    <n v="209969"/>
    <n v="377944"/>
    <n v="377944"/>
    <n v="377944"/>
    <n v="377944"/>
    <n v="377944"/>
    <n v="2309658"/>
    <n v="0"/>
    <n v="0"/>
    <n v="0"/>
    <n v="0"/>
    <n v="0"/>
    <n v="0"/>
    <n v="0"/>
    <n v="0"/>
    <n v="0"/>
    <n v="0"/>
    <m/>
    <n v="0"/>
    <n v="0"/>
    <n v="0"/>
    <s v="Yes"/>
  </r>
  <r>
    <s v="19647336116750"/>
    <x v="18"/>
    <s v="64733"/>
    <s v="6116750"/>
    <s v="0213"/>
    <s v="D"/>
    <s v="PUC Community Charter Middle and PUC Community Charter Early College High"/>
    <n v="1"/>
    <n v="7805860"/>
    <n v="390293"/>
    <n v="390293"/>
    <n v="702527"/>
    <n v="702527"/>
    <n v="702527"/>
    <n v="702527"/>
    <n v="702527"/>
    <n v="4293221"/>
    <n v="0"/>
    <n v="0"/>
    <n v="0"/>
    <n v="0"/>
    <n v="-73484.58"/>
    <n v="0"/>
    <n v="0"/>
    <n v="0"/>
    <n v="0"/>
    <n v="0"/>
    <m/>
    <n v="-73484.58"/>
    <n v="73484.58"/>
    <n v="0"/>
    <s v="Yes"/>
  </r>
  <r>
    <s v="19647336117048"/>
    <x v="18"/>
    <s v="64733"/>
    <s v="6117048"/>
    <s v="0190"/>
    <s v="D"/>
    <s v="ICEF View Park Preparatory Elementary"/>
    <n v="1"/>
    <n v="4705270"/>
    <n v="235264"/>
    <n v="235264"/>
    <n v="423474"/>
    <n v="423474"/>
    <n v="423474"/>
    <n v="423474"/>
    <n v="423474"/>
    <n v="2587898"/>
    <n v="0"/>
    <n v="0"/>
    <n v="0"/>
    <n v="0"/>
    <n v="-70830.69"/>
    <n v="0"/>
    <n v="0"/>
    <n v="0"/>
    <n v="0"/>
    <n v="0"/>
    <m/>
    <n v="-70830.69"/>
    <n v="70830.69"/>
    <n v="0"/>
    <s v="Yes"/>
  </r>
  <r>
    <s v="19647336117667"/>
    <x v="18"/>
    <s v="64733"/>
    <s v="6117667"/>
    <s v="0293"/>
    <s v="D"/>
    <s v="Camino Nuevo Charter Academy"/>
    <n v="1"/>
    <n v="6749789"/>
    <n v="337489"/>
    <n v="337489"/>
    <n v="607481"/>
    <n v="607481"/>
    <n v="607481"/>
    <n v="607481"/>
    <n v="607481"/>
    <n v="3712383"/>
    <n v="0"/>
    <n v="0"/>
    <n v="0"/>
    <n v="0"/>
    <n v="-28275.57"/>
    <n v="0"/>
    <n v="0"/>
    <n v="0"/>
    <n v="0"/>
    <n v="0"/>
    <m/>
    <n v="-28275.57"/>
    <n v="28275.57"/>
    <n v="0"/>
    <s v="Yes"/>
  </r>
  <r>
    <s v="19647336119044"/>
    <x v="18"/>
    <s v="64733"/>
    <s v="6119044"/>
    <s v="0388"/>
    <s v="D"/>
    <s v="Multicultural Learning Center"/>
    <n v="1"/>
    <n v="3657560"/>
    <n v="182878"/>
    <n v="182878"/>
    <n v="329180"/>
    <n v="329180"/>
    <n v="329180"/>
    <n v="329180"/>
    <n v="329180"/>
    <n v="2011656"/>
    <n v="0"/>
    <n v="0"/>
    <n v="0"/>
    <n v="0"/>
    <n v="0"/>
    <n v="0"/>
    <n v="0"/>
    <n v="0"/>
    <n v="0"/>
    <n v="0"/>
    <m/>
    <n v="0"/>
    <n v="0"/>
    <n v="0"/>
    <s v="Yes"/>
  </r>
  <r>
    <s v="19647336119531"/>
    <x v="18"/>
    <s v="64733"/>
    <s v="6119531"/>
    <s v="0417"/>
    <s v="D"/>
    <s v="CHIME Institute's Schwarzenegger Community"/>
    <n v="1"/>
    <n v="4499689"/>
    <n v="224984"/>
    <n v="224984"/>
    <n v="404972"/>
    <n v="404972"/>
    <n v="404972"/>
    <n v="404972"/>
    <n v="404972"/>
    <n v="2474828"/>
    <n v="0"/>
    <n v="0"/>
    <n v="0"/>
    <n v="0"/>
    <n v="0"/>
    <n v="-20745.36"/>
    <n v="0"/>
    <n v="0"/>
    <n v="0"/>
    <n v="0"/>
    <m/>
    <n v="-20745.36"/>
    <n v="20745.36"/>
    <n v="0"/>
    <s v="Yes"/>
  </r>
  <r>
    <s v="19647336119903"/>
    <x v="18"/>
    <s v="64733"/>
    <s v="6119903"/>
    <s v="0448"/>
    <s v="D"/>
    <s v="Downtown Value"/>
    <n v="1"/>
    <n v="4453238"/>
    <n v="222662"/>
    <n v="222662"/>
    <n v="400791"/>
    <n v="400791"/>
    <n v="400791"/>
    <n v="400791"/>
    <n v="400791"/>
    <n v="2449279"/>
    <n v="0"/>
    <n v="0"/>
    <n v="0"/>
    <n v="0"/>
    <n v="-23425.69"/>
    <n v="0"/>
    <n v="0"/>
    <n v="0"/>
    <n v="0"/>
    <n v="0"/>
    <m/>
    <n v="-23425.69"/>
    <n v="23425.69"/>
    <n v="0"/>
    <s v="Yes"/>
  </r>
  <r>
    <s v="19647336120471"/>
    <x v="18"/>
    <s v="64733"/>
    <s v="6120471"/>
    <s v="0473"/>
    <s v="D"/>
    <s v="Puente Charter"/>
    <n v="1"/>
    <n v="3243767"/>
    <n v="162188"/>
    <n v="162188"/>
    <n v="291939"/>
    <n v="291939"/>
    <n v="291939"/>
    <n v="291939"/>
    <n v="291939"/>
    <n v="1784071"/>
    <n v="0"/>
    <n v="0"/>
    <n v="0"/>
    <n v="0"/>
    <n v="0"/>
    <n v="0"/>
    <n v="0"/>
    <n v="0"/>
    <n v="0"/>
    <n v="0"/>
    <m/>
    <n v="0"/>
    <n v="0"/>
    <n v="0"/>
    <s v="Yes"/>
  </r>
  <r>
    <s v="19647336120489"/>
    <x v="18"/>
    <s v="64733"/>
    <s v="6120489"/>
    <s v="0475"/>
    <s v="D"/>
    <s v="Para Los Ninos Charter"/>
    <n v="1"/>
    <n v="2671180"/>
    <n v="133559"/>
    <n v="133559"/>
    <n v="240406"/>
    <n v="240406"/>
    <n v="240406"/>
    <n v="240406"/>
    <n v="240406"/>
    <n v="1469148"/>
    <n v="0"/>
    <n v="0"/>
    <n v="0"/>
    <n v="0"/>
    <n v="0"/>
    <n v="0"/>
    <n v="0"/>
    <n v="0"/>
    <n v="0"/>
    <n v="0"/>
    <m/>
    <n v="0"/>
    <n v="0"/>
    <n v="0"/>
    <s v="Yes"/>
  </r>
  <r>
    <s v="19647336121081"/>
    <x v="18"/>
    <s v="64733"/>
    <s v="6121081"/>
    <s v="0506"/>
    <s v="D"/>
    <s v="ICEF View Park Preparatory Middle"/>
    <n v="1"/>
    <n v="2289359"/>
    <n v="114468"/>
    <n v="114468"/>
    <n v="206042"/>
    <n v="206042"/>
    <n v="206042"/>
    <n v="206042"/>
    <n v="206042"/>
    <n v="1259146"/>
    <n v="0"/>
    <n v="0"/>
    <n v="0"/>
    <n v="0"/>
    <n v="-55924.31"/>
    <n v="0"/>
    <n v="0"/>
    <n v="0"/>
    <n v="0"/>
    <n v="0"/>
    <m/>
    <n v="-55924.31"/>
    <n v="55924.31"/>
    <n v="0"/>
    <s v="Yes"/>
  </r>
  <r>
    <s v="19647580000000"/>
    <x v="18"/>
    <s v="64758"/>
    <s v="0000000"/>
    <s v="N/A"/>
    <s v="N/A"/>
    <s v="Los Nietos"/>
    <n v="1"/>
    <n v="13549616"/>
    <n v="677481"/>
    <n v="677481"/>
    <n v="1219465"/>
    <n v="1219465"/>
    <n v="1219465"/>
    <n v="1219465"/>
    <n v="1219465"/>
    <n v="7452287"/>
    <n v="0"/>
    <n v="0"/>
    <n v="0"/>
    <n v="0"/>
    <n v="0"/>
    <n v="0"/>
    <n v="0"/>
    <n v="0"/>
    <n v="0"/>
    <n v="0"/>
    <m/>
    <n v="0"/>
    <n v="0"/>
    <n v="0"/>
    <s v="Yes"/>
  </r>
  <r>
    <s v="19647740000000"/>
    <x v="18"/>
    <s v="64774"/>
    <s v="0000000"/>
    <s v="N/A"/>
    <s v="N/A"/>
    <s v="Lynwood Unified"/>
    <n v="1"/>
    <n v="168187376"/>
    <n v="8409369"/>
    <n v="8409369"/>
    <n v="15136864"/>
    <n v="15136864"/>
    <n v="15136864"/>
    <n v="15136864"/>
    <n v="15136864"/>
    <n v="92503058"/>
    <n v="0"/>
    <n v="0"/>
    <n v="0"/>
    <n v="0"/>
    <n v="0"/>
    <n v="0"/>
    <n v="0"/>
    <n v="0"/>
    <n v="0"/>
    <n v="0"/>
    <m/>
    <n v="0"/>
    <n v="0"/>
    <n v="0"/>
    <s v="Yes"/>
  </r>
  <r>
    <s v="19647900000000"/>
    <x v="18"/>
    <s v="64790"/>
    <s v="0000000"/>
    <s v="N/A"/>
    <s v="N/A"/>
    <s v="Monrovia Unified"/>
    <n v="1"/>
    <n v="39586564"/>
    <n v="1979328"/>
    <n v="1979328"/>
    <n v="3562791"/>
    <n v="3562791"/>
    <n v="3562791"/>
    <n v="3562791"/>
    <n v="3562791"/>
    <n v="21772611"/>
    <n v="0"/>
    <n v="0"/>
    <n v="0"/>
    <n v="0"/>
    <n v="0"/>
    <n v="0"/>
    <n v="0"/>
    <n v="0"/>
    <n v="0"/>
    <n v="0"/>
    <m/>
    <n v="0"/>
    <n v="0"/>
    <n v="0"/>
    <s v="Yes"/>
  </r>
  <r>
    <s v="19648080000000"/>
    <x v="18"/>
    <s v="64808"/>
    <s v="0000000"/>
    <s v="N/A"/>
    <s v="N/A"/>
    <s v="Montebello Unified"/>
    <n v="1"/>
    <n v="242411059"/>
    <n v="12120553"/>
    <n v="12120553"/>
    <n v="21816995"/>
    <n v="21816995"/>
    <n v="21816995"/>
    <n v="21816995"/>
    <n v="21816995"/>
    <n v="133326081"/>
    <n v="0"/>
    <n v="0"/>
    <n v="0"/>
    <n v="0"/>
    <n v="0"/>
    <n v="0"/>
    <n v="0"/>
    <n v="0"/>
    <n v="0"/>
    <n v="0"/>
    <m/>
    <n v="0"/>
    <n v="0"/>
    <n v="0"/>
    <s v="Yes"/>
  </r>
  <r>
    <s v="19648160000000"/>
    <x v="18"/>
    <s v="64816"/>
    <s v="0000000"/>
    <s v="N/A"/>
    <s v="N/A"/>
    <s v="Mountain View Elementary"/>
    <n v="1"/>
    <n v="69488301"/>
    <n v="3474415"/>
    <n v="3474415"/>
    <n v="6253947"/>
    <n v="6253947"/>
    <n v="6253947"/>
    <n v="6253947"/>
    <n v="6253947"/>
    <n v="38218565"/>
    <n v="0"/>
    <n v="0"/>
    <n v="0"/>
    <n v="0"/>
    <n v="0"/>
    <n v="0"/>
    <n v="0"/>
    <n v="0"/>
    <n v="0"/>
    <n v="0"/>
    <m/>
    <n v="0"/>
    <n v="0"/>
    <n v="0"/>
    <s v="Yes"/>
  </r>
  <r>
    <s v="19648320000000"/>
    <x v="18"/>
    <s v="64832"/>
    <s v="0000000"/>
    <s v="N/A"/>
    <s v="N/A"/>
    <s v="Newhall"/>
    <n v="1"/>
    <n v="39938751"/>
    <n v="1996938"/>
    <n v="1996938"/>
    <n v="3594488"/>
    <n v="3594488"/>
    <n v="3594488"/>
    <n v="3594488"/>
    <n v="3594488"/>
    <n v="21966316"/>
    <n v="0"/>
    <n v="0"/>
    <n v="0"/>
    <n v="0"/>
    <n v="0"/>
    <n v="0"/>
    <n v="0"/>
    <n v="0"/>
    <n v="0"/>
    <n v="0"/>
    <m/>
    <n v="0"/>
    <n v="0"/>
    <n v="0"/>
    <s v="Yes"/>
  </r>
  <r>
    <s v="19648400000000"/>
    <x v="18"/>
    <s v="64840"/>
    <s v="0000000"/>
    <s v="N/A"/>
    <s v="N/A"/>
    <s v="Norwalk-La Mirada Unified"/>
    <n v="1"/>
    <n v="171491965"/>
    <n v="8574598"/>
    <n v="8574598"/>
    <n v="15434277"/>
    <n v="15434277"/>
    <n v="15434277"/>
    <n v="15434277"/>
    <n v="15434277"/>
    <n v="94320581"/>
    <n v="0"/>
    <n v="0"/>
    <n v="0"/>
    <n v="0"/>
    <n v="0"/>
    <n v="0"/>
    <n v="0"/>
    <n v="0"/>
    <n v="0"/>
    <n v="0"/>
    <m/>
    <n v="0"/>
    <n v="0"/>
    <n v="0"/>
    <s v="Yes"/>
  </r>
  <r>
    <s v="19648570000000"/>
    <x v="18"/>
    <s v="64857"/>
    <s v="0000000"/>
    <s v="N/A"/>
    <s v="N/A"/>
    <s v="Palmdale Elementary"/>
    <n v="1"/>
    <n v="301880475"/>
    <n v="15094024"/>
    <n v="15094024"/>
    <n v="27169243"/>
    <n v="27169243"/>
    <n v="27169243"/>
    <n v="27169243"/>
    <n v="27169243"/>
    <n v="166034263"/>
    <n v="0"/>
    <n v="0"/>
    <n v="0"/>
    <n v="0"/>
    <n v="0"/>
    <n v="0"/>
    <n v="0"/>
    <n v="0"/>
    <n v="0"/>
    <n v="0"/>
    <m/>
    <n v="0"/>
    <n v="0"/>
    <n v="0"/>
    <s v="Yes"/>
  </r>
  <r>
    <s v="19648570112714"/>
    <x v="18"/>
    <s v="64857"/>
    <s v="0112714"/>
    <s v="0841"/>
    <s v="D"/>
    <s v="Antelope Valley Learning Academy"/>
    <n v="1"/>
    <n v="19791627"/>
    <n v="989581"/>
    <n v="989581"/>
    <n v="1781246"/>
    <n v="1781246"/>
    <n v="1781246"/>
    <n v="1781246"/>
    <n v="1781246"/>
    <n v="10885392"/>
    <n v="0"/>
    <n v="0"/>
    <n v="0"/>
    <n v="0"/>
    <n v="0"/>
    <n v="0"/>
    <n v="0"/>
    <n v="0"/>
    <n v="0"/>
    <n v="0"/>
    <m/>
    <n v="0"/>
    <n v="0"/>
    <n v="0"/>
    <s v="Yes"/>
  </r>
  <r>
    <s v="19648570125377"/>
    <x v="18"/>
    <s v="64857"/>
    <s v="0125377"/>
    <s v="1367"/>
    <s v="D"/>
    <s v="Palmdale Aerospace Academy"/>
    <n v="1"/>
    <n v="24908931"/>
    <n v="1245447"/>
    <n v="1245447"/>
    <n v="2241804"/>
    <n v="2241804"/>
    <n v="2241804"/>
    <n v="2241804"/>
    <n v="2241804"/>
    <n v="13699914"/>
    <n v="0"/>
    <n v="0"/>
    <n v="0"/>
    <n v="0"/>
    <n v="0"/>
    <n v="0"/>
    <n v="0"/>
    <n v="0"/>
    <n v="0"/>
    <n v="0"/>
    <m/>
    <n v="0"/>
    <n v="0"/>
    <n v="0"/>
    <s v="Yes"/>
  </r>
  <r>
    <s v="19648570140889"/>
    <x v="18"/>
    <s v="64857"/>
    <s v="0140889"/>
    <s v="2119"/>
    <s v="L"/>
    <s v="Palmdale Academy Charter"/>
    <n v="1"/>
    <n v="10898507"/>
    <n v="544925"/>
    <n v="544925"/>
    <n v="980866"/>
    <n v="980866"/>
    <n v="980866"/>
    <n v="980866"/>
    <n v="980866"/>
    <n v="5994180"/>
    <n v="0"/>
    <n v="0"/>
    <n v="0"/>
    <n v="0"/>
    <n v="0"/>
    <n v="0"/>
    <n v="0"/>
    <n v="0"/>
    <n v="0"/>
    <n v="0"/>
    <m/>
    <n v="0"/>
    <n v="0"/>
    <n v="0"/>
    <s v="Yes"/>
  </r>
  <r>
    <s v="19648650000000"/>
    <x v="18"/>
    <s v="64865"/>
    <s v="0000000"/>
    <s v="N/A"/>
    <s v="N/A"/>
    <s v="Palos Verdes Peninsula Unified"/>
    <n v="1"/>
    <n v="50563924"/>
    <n v="2528196"/>
    <n v="2528196"/>
    <n v="4550753"/>
    <n v="4550753"/>
    <n v="4550753"/>
    <n v="4550753"/>
    <n v="4550753"/>
    <n v="27810157"/>
    <n v="0"/>
    <n v="0"/>
    <n v="0"/>
    <n v="0"/>
    <n v="0"/>
    <n v="0"/>
    <n v="0"/>
    <n v="0"/>
    <n v="0"/>
    <n v="0"/>
    <m/>
    <n v="0"/>
    <n v="0"/>
    <n v="0"/>
    <s v="Yes"/>
  </r>
  <r>
    <s v="19648730000000"/>
    <x v="18"/>
    <s v="64873"/>
    <s v="0000000"/>
    <s v="N/A"/>
    <s v="N/A"/>
    <s v="Paramount Unified"/>
    <n v="1"/>
    <n v="178189033"/>
    <n v="8909452"/>
    <n v="8909452"/>
    <n v="16037013"/>
    <n v="16037013"/>
    <n v="16037013"/>
    <n v="16037013"/>
    <n v="16037013"/>
    <n v="98003969"/>
    <n v="0"/>
    <n v="0"/>
    <n v="0"/>
    <n v="0"/>
    <n v="0"/>
    <n v="0"/>
    <n v="0"/>
    <n v="0"/>
    <n v="0"/>
    <n v="0"/>
    <m/>
    <n v="0"/>
    <n v="0"/>
    <n v="0"/>
    <s v="Yes"/>
  </r>
  <r>
    <s v="19648810000000"/>
    <x v="18"/>
    <s v="64881"/>
    <s v="0000000"/>
    <s v="N/A"/>
    <s v="N/A"/>
    <s v="Pasadena Unified"/>
    <n v="1"/>
    <n v="117938004"/>
    <n v="5896900"/>
    <n v="5896900"/>
    <n v="10614420"/>
    <n v="10614420"/>
    <n v="10614420"/>
    <n v="10614420"/>
    <n v="10614420"/>
    <n v="64865900"/>
    <n v="0"/>
    <n v="0"/>
    <n v="0"/>
    <n v="0"/>
    <n v="0"/>
    <n v="0"/>
    <n v="0"/>
    <n v="0"/>
    <n v="0"/>
    <n v="0"/>
    <m/>
    <n v="0"/>
    <n v="0"/>
    <n v="0"/>
    <s v="Yes"/>
  </r>
  <r>
    <s v="19648810113464"/>
    <x v="18"/>
    <s v="64881"/>
    <s v="0113464"/>
    <s v="0847"/>
    <s v="D"/>
    <s v="Aveson Global Leadership Academy"/>
    <n v="1"/>
    <n v="910381"/>
    <n v="45519"/>
    <n v="45519"/>
    <n v="81934"/>
    <n v="81934"/>
    <n v="81934"/>
    <n v="81934"/>
    <n v="81934"/>
    <n v="500708"/>
    <n v="0"/>
    <n v="0"/>
    <n v="0"/>
    <n v="0"/>
    <n v="0"/>
    <n v="0"/>
    <n v="0"/>
    <n v="0"/>
    <n v="0"/>
    <n v="0"/>
    <m/>
    <n v="0"/>
    <n v="0"/>
    <n v="0"/>
    <s v="Yes"/>
  </r>
  <r>
    <s v="19648810113472"/>
    <x v="18"/>
    <s v="64881"/>
    <s v="0113472"/>
    <s v="0848"/>
    <s v="D"/>
    <s v="Aveson School of Leaders"/>
    <n v="1"/>
    <n v="1433198"/>
    <n v="71660"/>
    <n v="71660"/>
    <n v="128988"/>
    <n v="128988"/>
    <n v="128988"/>
    <n v="128988"/>
    <n v="128988"/>
    <n v="788260"/>
    <n v="0"/>
    <n v="0"/>
    <n v="0"/>
    <n v="0"/>
    <n v="0"/>
    <n v="0"/>
    <n v="0"/>
    <n v="0"/>
    <n v="0"/>
    <n v="0"/>
    <m/>
    <n v="0"/>
    <n v="0"/>
    <n v="0"/>
    <s v="Yes"/>
  </r>
  <r>
    <s v="19648810113894"/>
    <x v="18"/>
    <s v="64881"/>
    <s v="0113894"/>
    <s v="0857"/>
    <s v="D"/>
    <s v="Pasadena Rosebud Academy"/>
    <n v="1"/>
    <n v="942533"/>
    <n v="47127"/>
    <n v="47127"/>
    <n v="84828"/>
    <n v="84828"/>
    <n v="84828"/>
    <n v="84828"/>
    <n v="84828"/>
    <n v="518394"/>
    <n v="0"/>
    <n v="0"/>
    <n v="0"/>
    <n v="0"/>
    <n v="0"/>
    <n v="0"/>
    <n v="0"/>
    <n v="0"/>
    <n v="0"/>
    <n v="0"/>
    <m/>
    <n v="0"/>
    <n v="0"/>
    <n v="0"/>
    <s v="Yes"/>
  </r>
  <r>
    <s v="19648810118075"/>
    <x v="18"/>
    <s v="64881"/>
    <s v="0118075"/>
    <s v="1031"/>
    <s v="D"/>
    <s v="Learning Works"/>
    <n v="1"/>
    <n v="1397685"/>
    <n v="69884"/>
    <n v="69884"/>
    <n v="125792"/>
    <n v="125792"/>
    <n v="125792"/>
    <n v="125792"/>
    <n v="125792"/>
    <n v="768728"/>
    <n v="0"/>
    <n v="0"/>
    <n v="0"/>
    <n v="0"/>
    <n v="0"/>
    <n v="0"/>
    <n v="0"/>
    <n v="0"/>
    <n v="0"/>
    <n v="0"/>
    <m/>
    <n v="0"/>
    <n v="0"/>
    <n v="0"/>
    <s v="Yes"/>
  </r>
  <r>
    <s v="19648810136945"/>
    <x v="18"/>
    <s v="64881"/>
    <s v="0136945"/>
    <s v="1921"/>
    <s v="D"/>
    <s v="OCS - South"/>
    <n v="1"/>
    <n v="1791105"/>
    <n v="89555"/>
    <n v="89555"/>
    <n v="161199"/>
    <n v="161199"/>
    <n v="161199"/>
    <n v="161199"/>
    <n v="161199"/>
    <n v="985105"/>
    <n v="0"/>
    <n v="0"/>
    <n v="0"/>
    <n v="0"/>
    <n v="0"/>
    <n v="0"/>
    <n v="0"/>
    <n v="0"/>
    <n v="0"/>
    <n v="0"/>
    <m/>
    <n v="0"/>
    <n v="0"/>
    <n v="0"/>
    <s v="Yes"/>
  </r>
  <r>
    <s v="19649070000000"/>
    <x v="18"/>
    <s v="64907"/>
    <s v="0000000"/>
    <s v="N/A"/>
    <s v="N/A"/>
    <s v="Pomona Unified"/>
    <n v="1"/>
    <n v="286744605"/>
    <n v="14337230"/>
    <n v="14337230"/>
    <n v="25807014"/>
    <n v="25807014"/>
    <n v="25807014"/>
    <n v="25807014"/>
    <n v="25807014"/>
    <n v="157709530"/>
    <n v="0"/>
    <n v="0"/>
    <n v="0"/>
    <n v="0"/>
    <n v="0"/>
    <n v="0"/>
    <n v="0"/>
    <n v="0"/>
    <n v="0"/>
    <n v="0"/>
    <m/>
    <n v="0"/>
    <n v="0"/>
    <n v="0"/>
    <s v="Yes"/>
  </r>
  <r>
    <s v="19649070115170"/>
    <x v="18"/>
    <s v="64907"/>
    <s v="0115170"/>
    <s v="0914"/>
    <s v="L"/>
    <s v="School of Extended Educational Options"/>
    <n v="1"/>
    <n v="11017271"/>
    <n v="550864"/>
    <n v="550864"/>
    <n v="991554"/>
    <n v="991554"/>
    <n v="991554"/>
    <n v="991554"/>
    <n v="991554"/>
    <n v="6059498"/>
    <n v="0"/>
    <n v="0"/>
    <n v="0"/>
    <n v="0"/>
    <n v="0"/>
    <n v="0"/>
    <n v="0"/>
    <n v="0"/>
    <n v="0"/>
    <n v="0"/>
    <m/>
    <n v="0"/>
    <n v="0"/>
    <n v="0"/>
    <s v="Yes"/>
  </r>
  <r>
    <s v="19649071996693"/>
    <x v="18"/>
    <s v="64907"/>
    <s v="1996693"/>
    <s v="0505"/>
    <s v="D"/>
    <s v="School of Arts and Enterprise"/>
    <n v="1"/>
    <n v="6646083"/>
    <n v="332304"/>
    <n v="332304"/>
    <n v="598147"/>
    <n v="598147"/>
    <n v="598147"/>
    <n v="598147"/>
    <n v="598147"/>
    <n v="3655343"/>
    <n v="0"/>
    <n v="0"/>
    <n v="0"/>
    <n v="0"/>
    <n v="0"/>
    <n v="0"/>
    <n v="0"/>
    <n v="0"/>
    <n v="0"/>
    <n v="0"/>
    <m/>
    <n v="0"/>
    <n v="0"/>
    <n v="0"/>
    <s v="Yes"/>
  </r>
  <r>
    <s v="19649076021984"/>
    <x v="18"/>
    <s v="64907"/>
    <s v="6021984"/>
    <s v="1578"/>
    <s v="L"/>
    <s v="La Verne Science and Technology Charter"/>
    <n v="1"/>
    <n v="4483386"/>
    <n v="224169"/>
    <n v="224169"/>
    <n v="403505"/>
    <n v="403505"/>
    <n v="403505"/>
    <n v="403505"/>
    <n v="403505"/>
    <n v="2465863"/>
    <n v="0"/>
    <n v="0"/>
    <n v="0"/>
    <n v="0"/>
    <n v="0"/>
    <n v="0"/>
    <n v="0"/>
    <n v="0"/>
    <n v="0"/>
    <n v="0"/>
    <m/>
    <n v="0"/>
    <n v="0"/>
    <n v="0"/>
    <s v="Yes"/>
  </r>
  <r>
    <s v="19649310000000"/>
    <x v="18"/>
    <s v="64931"/>
    <s v="0000000"/>
    <s v="N/A"/>
    <s v="N/A"/>
    <s v="Rosemead Elementary"/>
    <n v="1"/>
    <n v="26565025"/>
    <n v="1328251"/>
    <n v="1328251"/>
    <n v="2390852"/>
    <n v="2390852"/>
    <n v="2390852"/>
    <n v="2390852"/>
    <n v="2390852"/>
    <n v="14610762"/>
    <n v="0"/>
    <n v="0"/>
    <n v="0"/>
    <n v="0"/>
    <n v="0"/>
    <n v="0"/>
    <n v="0"/>
    <n v="0"/>
    <n v="0"/>
    <n v="0"/>
    <m/>
    <n v="0"/>
    <n v="0"/>
    <n v="0"/>
    <s v="Yes"/>
  </r>
  <r>
    <s v="19649640000000"/>
    <x v="18"/>
    <s v="64964"/>
    <s v="0000000"/>
    <s v="N/A"/>
    <s v="N/A"/>
    <s v="San Marino Unified"/>
    <n v="1"/>
    <n v="14010080"/>
    <n v="700504"/>
    <n v="700504"/>
    <n v="1260907"/>
    <n v="1260907"/>
    <n v="1260907"/>
    <n v="1260907"/>
    <n v="1260907"/>
    <n v="7705543"/>
    <n v="0"/>
    <n v="0"/>
    <n v="0"/>
    <n v="0"/>
    <n v="0"/>
    <n v="0"/>
    <n v="0"/>
    <n v="0"/>
    <n v="0"/>
    <n v="0"/>
    <m/>
    <n v="0"/>
    <n v="0"/>
    <n v="0"/>
    <s v="Yes"/>
  </r>
  <r>
    <s v="19649800000000"/>
    <x v="18"/>
    <s v="64980"/>
    <s v="0000000"/>
    <s v="N/A"/>
    <s v="N/A"/>
    <s v="Santa Monica-Malibu Unified"/>
    <n v="1"/>
    <n v="12883623"/>
    <n v="644181"/>
    <n v="644181"/>
    <n v="1159526"/>
    <n v="1159526"/>
    <n v="1159526"/>
    <n v="1159526"/>
    <n v="1159526"/>
    <n v="7085992"/>
    <n v="0"/>
    <n v="0"/>
    <n v="0"/>
    <n v="0"/>
    <n v="0"/>
    <n v="0"/>
    <n v="0"/>
    <n v="0"/>
    <n v="0"/>
    <n v="0"/>
    <m/>
    <n v="0"/>
    <n v="0"/>
    <n v="0"/>
    <s v="Yes"/>
  </r>
  <r>
    <s v="19649980000000"/>
    <x v="18"/>
    <s v="64998"/>
    <s v="0000000"/>
    <s v="N/A"/>
    <s v="N/A"/>
    <s v="Saugus Union"/>
    <n v="1"/>
    <n v="64169453"/>
    <n v="3208473"/>
    <n v="3208473"/>
    <n v="5775251"/>
    <n v="5775251"/>
    <n v="5775251"/>
    <n v="5775251"/>
    <n v="5775251"/>
    <n v="35293201"/>
    <n v="0"/>
    <n v="0"/>
    <n v="0"/>
    <n v="0"/>
    <n v="0"/>
    <n v="0"/>
    <n v="0"/>
    <n v="0"/>
    <n v="0"/>
    <n v="0"/>
    <m/>
    <n v="0"/>
    <n v="0"/>
    <n v="0"/>
    <s v="Yes"/>
  </r>
  <r>
    <s v="19650290000000"/>
    <x v="18"/>
    <s v="65029"/>
    <s v="0000000"/>
    <s v="N/A"/>
    <s v="N/A"/>
    <s v="South Pasadena Unified"/>
    <n v="1"/>
    <n v="33542006"/>
    <n v="1677100"/>
    <n v="1677100"/>
    <n v="3018781"/>
    <n v="3018781"/>
    <n v="3018781"/>
    <n v="3018781"/>
    <n v="3018781"/>
    <n v="18448105"/>
    <n v="0"/>
    <n v="0"/>
    <n v="0"/>
    <n v="0"/>
    <n v="0"/>
    <n v="0"/>
    <n v="0"/>
    <n v="0"/>
    <n v="0"/>
    <n v="0"/>
    <m/>
    <n v="0"/>
    <n v="0"/>
    <n v="0"/>
    <s v="Yes"/>
  </r>
  <r>
    <s v="19650370000000"/>
    <x v="18"/>
    <s v="65037"/>
    <s v="0000000"/>
    <s v="N/A"/>
    <s v="N/A"/>
    <s v="South Whittier Elementary"/>
    <n v="1"/>
    <n v="28436977"/>
    <n v="1421849"/>
    <n v="1421849"/>
    <n v="2559328"/>
    <n v="2559328"/>
    <n v="2559328"/>
    <n v="2559328"/>
    <n v="2559328"/>
    <n v="15640338"/>
    <n v="0"/>
    <n v="0"/>
    <n v="0"/>
    <n v="0"/>
    <n v="0"/>
    <n v="0"/>
    <n v="0"/>
    <n v="0"/>
    <n v="0"/>
    <n v="0"/>
    <m/>
    <n v="0"/>
    <n v="0"/>
    <n v="0"/>
    <s v="Yes"/>
  </r>
  <r>
    <s v="19650450000000"/>
    <x v="18"/>
    <s v="65045"/>
    <s v="0000000"/>
    <s v="N/A"/>
    <s v="N/A"/>
    <s v="Sulphur Springs Union"/>
    <n v="1"/>
    <n v="41708262"/>
    <n v="2085413"/>
    <n v="2085413"/>
    <n v="3753744"/>
    <n v="3753744"/>
    <n v="3753744"/>
    <n v="3753744"/>
    <n v="3753744"/>
    <n v="22939546"/>
    <n v="0"/>
    <n v="0"/>
    <n v="0"/>
    <n v="0"/>
    <n v="0"/>
    <n v="0"/>
    <n v="0"/>
    <n v="0"/>
    <n v="0"/>
    <n v="0"/>
    <m/>
    <n v="0"/>
    <n v="0"/>
    <n v="0"/>
    <s v="Yes"/>
  </r>
  <r>
    <s v="19650520000000"/>
    <x v="18"/>
    <s v="65052"/>
    <s v="0000000"/>
    <s v="N/A"/>
    <s v="N/A"/>
    <s v="Temple City Unified"/>
    <n v="1"/>
    <n v="42282312"/>
    <n v="2114116"/>
    <n v="2114116"/>
    <n v="3805408"/>
    <n v="3805408"/>
    <n v="3805408"/>
    <n v="3805408"/>
    <n v="3805408"/>
    <n v="23255272"/>
    <n v="0"/>
    <n v="0"/>
    <n v="0"/>
    <n v="0"/>
    <n v="0"/>
    <n v="0"/>
    <n v="0"/>
    <n v="0"/>
    <n v="0"/>
    <n v="0"/>
    <m/>
    <n v="0"/>
    <n v="0"/>
    <n v="0"/>
    <s v="Yes"/>
  </r>
  <r>
    <s v="19650600000000"/>
    <x v="18"/>
    <s v="65060"/>
    <s v="0000000"/>
    <s v="N/A"/>
    <s v="N/A"/>
    <s v="Torrance Unified"/>
    <n v="1"/>
    <n v="142046893"/>
    <n v="7102345"/>
    <n v="7102345"/>
    <n v="12784220"/>
    <n v="12784220"/>
    <n v="12784220"/>
    <n v="12784220"/>
    <n v="12784220"/>
    <n v="78125790"/>
    <n v="0"/>
    <n v="0"/>
    <n v="0"/>
    <n v="0"/>
    <n v="0"/>
    <n v="0"/>
    <n v="0"/>
    <n v="0"/>
    <n v="0"/>
    <n v="0"/>
    <m/>
    <n v="0"/>
    <n v="0"/>
    <n v="0"/>
    <s v="Yes"/>
  </r>
  <r>
    <s v="19650780000000"/>
    <x v="18"/>
    <s v="65078"/>
    <s v="0000000"/>
    <s v="N/A"/>
    <s v="N/A"/>
    <s v="Valle Lindo Elementary"/>
    <n v="1"/>
    <n v="10996808"/>
    <n v="549840"/>
    <n v="549840"/>
    <n v="989713"/>
    <n v="989713"/>
    <n v="989713"/>
    <n v="989713"/>
    <n v="989713"/>
    <n v="6048245"/>
    <n v="0"/>
    <n v="0"/>
    <n v="0"/>
    <n v="0"/>
    <n v="0"/>
    <n v="0"/>
    <n v="0"/>
    <n v="0"/>
    <n v="0"/>
    <n v="0"/>
    <m/>
    <n v="0"/>
    <n v="0"/>
    <n v="0"/>
    <s v="Yes"/>
  </r>
  <r>
    <s v="19650940000000"/>
    <x v="18"/>
    <s v="65094"/>
    <s v="0000000"/>
    <s v="N/A"/>
    <s v="N/A"/>
    <s v="West Covina Unified"/>
    <n v="1"/>
    <n v="93293838"/>
    <n v="4664692"/>
    <n v="4664692"/>
    <n v="8396445"/>
    <n v="8396445"/>
    <n v="8396445"/>
    <n v="8396445"/>
    <n v="8396445"/>
    <n v="51311609"/>
    <n v="0"/>
    <n v="0"/>
    <n v="0"/>
    <n v="0"/>
    <n v="0"/>
    <n v="0"/>
    <n v="0"/>
    <n v="0"/>
    <n v="0"/>
    <n v="0"/>
    <m/>
    <n v="0"/>
    <n v="0"/>
    <n v="0"/>
    <s v="Yes"/>
  </r>
  <r>
    <s v="19650940112706"/>
    <x v="18"/>
    <s v="65094"/>
    <s v="0112706"/>
    <s v="0838"/>
    <s v="D"/>
    <s v="California Virtual Academy @ Los Angeles"/>
    <n v="1"/>
    <n v="61518442"/>
    <n v="3075922"/>
    <n v="3075922"/>
    <n v="5536660"/>
    <n v="5536660"/>
    <n v="5536660"/>
    <n v="5536660"/>
    <n v="5536660"/>
    <n v="33835144"/>
    <n v="0"/>
    <n v="0"/>
    <n v="0"/>
    <n v="0"/>
    <n v="0"/>
    <n v="0"/>
    <n v="0"/>
    <n v="0"/>
    <n v="0"/>
    <n v="0"/>
    <m/>
    <n v="0"/>
    <n v="0"/>
    <n v="0"/>
    <s v="Yes"/>
  </r>
  <r>
    <s v="19650946023527"/>
    <x v="18"/>
    <s v="65094"/>
    <s v="6023527"/>
    <s v="0142"/>
    <s v="D"/>
    <s v="San Jose Charter Academy"/>
    <n v="1"/>
    <n v="11610475"/>
    <n v="580524"/>
    <n v="580524"/>
    <n v="1044943"/>
    <n v="1044943"/>
    <n v="1044943"/>
    <n v="1044943"/>
    <n v="1044943"/>
    <n v="6385763"/>
    <n v="0"/>
    <n v="0"/>
    <n v="0"/>
    <n v="0"/>
    <n v="0"/>
    <n v="0"/>
    <n v="0"/>
    <n v="0"/>
    <n v="0"/>
    <n v="0"/>
    <m/>
    <n v="0"/>
    <n v="0"/>
    <n v="0"/>
    <s v="Yes"/>
  </r>
  <r>
    <s v="19651020000000"/>
    <x v="18"/>
    <s v="65102"/>
    <s v="0000000"/>
    <s v="N/A"/>
    <s v="N/A"/>
    <s v="Westside Union Elementary"/>
    <n v="1"/>
    <n v="83417644"/>
    <n v="4170882"/>
    <n v="4170882"/>
    <n v="7507588"/>
    <n v="7507588"/>
    <n v="7507588"/>
    <n v="7507588"/>
    <n v="7507588"/>
    <n v="45879704"/>
    <n v="0"/>
    <n v="0"/>
    <n v="0"/>
    <n v="0"/>
    <n v="0"/>
    <n v="0"/>
    <n v="0"/>
    <n v="0"/>
    <n v="0"/>
    <n v="0"/>
    <m/>
    <n v="0"/>
    <n v="0"/>
    <n v="0"/>
    <s v="Yes"/>
  </r>
  <r>
    <s v="19651100000000"/>
    <x v="18"/>
    <s v="65110"/>
    <s v="0000000"/>
    <s v="N/A"/>
    <s v="N/A"/>
    <s v="Whittier City Elementary"/>
    <n v="1"/>
    <n v="60686042"/>
    <n v="3034302"/>
    <n v="3034302"/>
    <n v="5461744"/>
    <n v="5461744"/>
    <n v="5461744"/>
    <n v="5461744"/>
    <n v="5461744"/>
    <n v="33377324"/>
    <n v="0"/>
    <n v="0"/>
    <n v="0"/>
    <n v="0"/>
    <n v="0"/>
    <n v="0"/>
    <n v="0"/>
    <n v="0"/>
    <n v="0"/>
    <n v="0"/>
    <m/>
    <n v="0"/>
    <n v="0"/>
    <n v="0"/>
    <s v="Yes"/>
  </r>
  <r>
    <s v="19651280000000"/>
    <x v="18"/>
    <s v="65128"/>
    <s v="0000000"/>
    <s v="N/A"/>
    <s v="N/A"/>
    <s v="Whittier Union High"/>
    <n v="1"/>
    <n v="147006012"/>
    <n v="7350301"/>
    <n v="7350301"/>
    <n v="13230541"/>
    <n v="13230541"/>
    <n v="13230541"/>
    <n v="13230541"/>
    <n v="13230541"/>
    <n v="80853307"/>
    <n v="0"/>
    <n v="0"/>
    <n v="0"/>
    <n v="0"/>
    <n v="0"/>
    <n v="0"/>
    <n v="0"/>
    <n v="0"/>
    <n v="0"/>
    <n v="0"/>
    <m/>
    <n v="0"/>
    <n v="0"/>
    <n v="0"/>
    <s v="Yes"/>
  </r>
  <r>
    <s v="19651360000000"/>
    <x v="18"/>
    <s v="65136"/>
    <s v="0000000"/>
    <s v="N/A"/>
    <s v="N/A"/>
    <s v="William S. Hart Union High"/>
    <n v="1"/>
    <n v="198985198"/>
    <n v="9949260"/>
    <n v="9949260"/>
    <n v="17908668"/>
    <n v="17908668"/>
    <n v="17908668"/>
    <n v="17908668"/>
    <n v="17908668"/>
    <n v="109441860"/>
    <n v="0"/>
    <n v="0"/>
    <n v="0"/>
    <n v="0"/>
    <n v="0"/>
    <n v="0"/>
    <n v="0"/>
    <n v="0"/>
    <n v="0"/>
    <n v="0"/>
    <m/>
    <n v="0"/>
    <n v="0"/>
    <n v="0"/>
    <s v="Yes"/>
  </r>
  <r>
    <s v="19651360114439"/>
    <x v="18"/>
    <s v="65136"/>
    <s v="0114439"/>
    <s v="0888"/>
    <s v="D"/>
    <s v="Mission View Public"/>
    <n v="1"/>
    <n v="4318249"/>
    <n v="215912"/>
    <n v="215912"/>
    <n v="388642"/>
    <n v="388642"/>
    <n v="388642"/>
    <n v="388642"/>
    <n v="388642"/>
    <n v="2375034"/>
    <n v="0"/>
    <n v="0"/>
    <n v="0"/>
    <n v="0"/>
    <n v="0"/>
    <n v="0"/>
    <n v="0"/>
    <n v="0"/>
    <n v="0"/>
    <n v="0"/>
    <m/>
    <n v="0"/>
    <n v="0"/>
    <n v="0"/>
    <s v="Yes"/>
  </r>
  <r>
    <s v="19651360117234"/>
    <x v="18"/>
    <s v="65136"/>
    <s v="0117234"/>
    <s v="0981"/>
    <s v="D"/>
    <s v="Santa Clarita Valley International"/>
    <n v="1"/>
    <n v="4630558"/>
    <n v="231528"/>
    <n v="231528"/>
    <n v="416750"/>
    <n v="416750"/>
    <n v="416750"/>
    <n v="416750"/>
    <n v="416750"/>
    <n v="2546806"/>
    <n v="0"/>
    <n v="0"/>
    <n v="0"/>
    <n v="0"/>
    <n v="-94027"/>
    <n v="0"/>
    <n v="0"/>
    <n v="0"/>
    <n v="0"/>
    <n v="0"/>
    <m/>
    <n v="-94027"/>
    <n v="94027"/>
    <n v="0"/>
    <s v="Yes"/>
  </r>
  <r>
    <s v="19651361996263"/>
    <x v="18"/>
    <s v="65136"/>
    <s v="1996263"/>
    <s v="0214"/>
    <s v="D"/>
    <s v="Opportunities for Learning - William S. Hart"/>
    <n v="1"/>
    <n v="13193234"/>
    <n v="659662"/>
    <n v="659662"/>
    <n v="1187391"/>
    <n v="1187391"/>
    <n v="1187391"/>
    <n v="1187391"/>
    <n v="1187391"/>
    <n v="7256279"/>
    <n v="0"/>
    <n v="0"/>
    <n v="0"/>
    <n v="0"/>
    <n v="0"/>
    <n v="0"/>
    <n v="0"/>
    <n v="0"/>
    <n v="0"/>
    <n v="0"/>
    <m/>
    <n v="0"/>
    <n v="0"/>
    <n v="0"/>
    <s v="Yes"/>
  </r>
  <r>
    <s v="19651510000000"/>
    <x v="18"/>
    <s v="65151"/>
    <s v="0000000"/>
    <s v="N/A"/>
    <s v="N/A"/>
    <s v="Wilsona Elementary"/>
    <n v="1"/>
    <n v="17079521"/>
    <n v="853976"/>
    <n v="853976"/>
    <n v="1537157"/>
    <n v="1537157"/>
    <n v="1537157"/>
    <n v="1537157"/>
    <n v="1537157"/>
    <n v="9393737"/>
    <n v="0"/>
    <n v="0"/>
    <n v="0"/>
    <n v="0"/>
    <n v="0"/>
    <n v="0"/>
    <n v="0"/>
    <n v="0"/>
    <n v="0"/>
    <n v="0"/>
    <m/>
    <n v="0"/>
    <n v="0"/>
    <n v="0"/>
    <s v="Yes"/>
  </r>
  <r>
    <s v="19734370000000"/>
    <x v="18"/>
    <s v="73437"/>
    <s v="0000000"/>
    <s v="N/A"/>
    <s v="N/A"/>
    <s v="Compton Unified"/>
    <n v="1"/>
    <n v="256154663"/>
    <n v="12807733"/>
    <n v="12807733"/>
    <n v="23053920"/>
    <n v="23053920"/>
    <n v="23053920"/>
    <n v="23053920"/>
    <n v="23053920"/>
    <n v="140885066"/>
    <n v="0"/>
    <n v="0"/>
    <n v="0"/>
    <n v="0"/>
    <n v="0"/>
    <n v="0"/>
    <n v="0"/>
    <n v="0"/>
    <n v="0"/>
    <n v="0"/>
    <m/>
    <n v="0"/>
    <n v="0"/>
    <n v="0"/>
    <s v="Yes"/>
  </r>
  <r>
    <s v="19734370115725"/>
    <x v="18"/>
    <s v="73437"/>
    <s v="0115725"/>
    <s v="0963"/>
    <s v="D"/>
    <s v="Lifeline Education Charter"/>
    <n v="1"/>
    <n v="9206627"/>
    <n v="460331"/>
    <n v="460331"/>
    <n v="828596"/>
    <n v="828596"/>
    <n v="828596"/>
    <n v="828596"/>
    <n v="828596"/>
    <n v="5063642"/>
    <n v="0"/>
    <n v="0"/>
    <n v="0"/>
    <n v="0"/>
    <n v="-57771.65"/>
    <n v="0"/>
    <n v="0"/>
    <n v="0"/>
    <n v="0"/>
    <n v="0"/>
    <m/>
    <n v="-57771.65"/>
    <n v="57771.65"/>
    <n v="0"/>
    <s v="Yes"/>
  </r>
  <r>
    <s v="19734370118760"/>
    <x v="18"/>
    <s v="73437"/>
    <s v="0118760"/>
    <s v="1062"/>
    <s v="D"/>
    <s v="Barack Obama Charter"/>
    <n v="1"/>
    <n v="4666132"/>
    <n v="233307"/>
    <n v="233307"/>
    <n v="419952"/>
    <n v="419952"/>
    <n v="419952"/>
    <n v="419952"/>
    <n v="419952"/>
    <n v="2566374"/>
    <n v="0"/>
    <n v="0"/>
    <n v="0"/>
    <n v="0"/>
    <n v="0"/>
    <n v="0"/>
    <n v="0"/>
    <n v="0"/>
    <n v="0"/>
    <n v="0"/>
    <m/>
    <n v="0"/>
    <n v="0"/>
    <n v="0"/>
    <s v="Yes"/>
  </r>
  <r>
    <s v="19734370132845"/>
    <x v="18"/>
    <s v="73437"/>
    <s v="0132845"/>
    <s v="1772"/>
    <s v="D"/>
    <s v="Todays Fresh Start-Compton"/>
    <n v="1"/>
    <n v="5587728"/>
    <n v="279386"/>
    <n v="279386"/>
    <n v="502896"/>
    <n v="502896"/>
    <n v="502896"/>
    <n v="502896"/>
    <n v="502896"/>
    <n v="3073252"/>
    <n v="0"/>
    <n v="0"/>
    <n v="0"/>
    <n v="0"/>
    <n v="0"/>
    <n v="0"/>
    <n v="0"/>
    <n v="0"/>
    <n v="0"/>
    <n v="0"/>
    <m/>
    <n v="0"/>
    <n v="0"/>
    <n v="0"/>
    <s v="Yes"/>
  </r>
  <r>
    <s v="19734370134338"/>
    <x v="18"/>
    <s v="73437"/>
    <s v="0134338"/>
    <s v="1827"/>
    <s v="D"/>
    <s v="ISANA Achernar Academy"/>
    <n v="1"/>
    <n v="5886211"/>
    <n v="294311"/>
    <n v="294311"/>
    <n v="529759"/>
    <n v="529759"/>
    <n v="529759"/>
    <n v="529759"/>
    <n v="529759"/>
    <n v="3237417"/>
    <n v="0"/>
    <n v="0"/>
    <n v="0"/>
    <n v="0"/>
    <n v="0"/>
    <n v="0"/>
    <n v="0"/>
    <n v="0"/>
    <n v="0"/>
    <n v="0"/>
    <m/>
    <n v="0"/>
    <n v="0"/>
    <n v="0"/>
    <s v="Yes"/>
  </r>
  <r>
    <s v="19734370137893"/>
    <x v="18"/>
    <s v="73437"/>
    <s v="0137893"/>
    <s v="1996"/>
    <s v="D"/>
    <s v="KIPP Compton Community School"/>
    <n v="1"/>
    <n v="8943590"/>
    <n v="447180"/>
    <n v="447180"/>
    <n v="804923"/>
    <n v="804923"/>
    <n v="804923"/>
    <n v="804923"/>
    <n v="804923"/>
    <n v="4918975"/>
    <n v="0"/>
    <n v="0"/>
    <n v="0"/>
    <n v="0"/>
    <n v="0"/>
    <n v="0"/>
    <n v="0"/>
    <n v="0"/>
    <n v="0"/>
    <n v="0"/>
    <m/>
    <n v="0"/>
    <n v="0"/>
    <n v="0"/>
    <s v="Yes"/>
  </r>
  <r>
    <s v="19734370137984"/>
    <x v="18"/>
    <s v="73437"/>
    <s v="0137984"/>
    <s v="1990"/>
    <s v="D"/>
    <s v="Ánimo Compton Charter"/>
    <n v="1"/>
    <n v="4434239"/>
    <n v="221712"/>
    <n v="221712"/>
    <n v="399082"/>
    <n v="399082"/>
    <n v="399082"/>
    <n v="399082"/>
    <n v="399082"/>
    <n v="2438834"/>
    <n v="0"/>
    <n v="0"/>
    <n v="0"/>
    <n v="0"/>
    <n v="0"/>
    <n v="0"/>
    <n v="0"/>
    <n v="0"/>
    <n v="0"/>
    <n v="0"/>
    <m/>
    <n v="0"/>
    <n v="0"/>
    <n v="0"/>
    <s v="Yes"/>
  </r>
  <r>
    <s v="19734450000000"/>
    <x v="18"/>
    <s v="73445"/>
    <s v="0000000"/>
    <s v="N/A"/>
    <s v="N/A"/>
    <s v="Hacienda la Puente Unified"/>
    <n v="1"/>
    <n v="196181540"/>
    <n v="9809077"/>
    <n v="9809077"/>
    <n v="17656339"/>
    <n v="17656339"/>
    <n v="17656339"/>
    <n v="17656339"/>
    <n v="17656339"/>
    <n v="107899849"/>
    <n v="0"/>
    <n v="0"/>
    <n v="0"/>
    <n v="0"/>
    <n v="0"/>
    <n v="0"/>
    <n v="0"/>
    <n v="0"/>
    <n v="0"/>
    <n v="0"/>
    <m/>
    <n v="0"/>
    <n v="0"/>
    <n v="0"/>
    <s v="Yes"/>
  </r>
  <r>
    <s v="19734520000000"/>
    <x v="18"/>
    <s v="73452"/>
    <s v="0000000"/>
    <s v="N/A"/>
    <s v="N/A"/>
    <s v="Rowland Unified"/>
    <n v="1"/>
    <n v="150821259"/>
    <n v="7541063"/>
    <n v="7541063"/>
    <n v="13573913"/>
    <n v="13573913"/>
    <n v="13573913"/>
    <n v="13573913"/>
    <n v="13573913"/>
    <n v="82951691"/>
    <n v="0"/>
    <n v="0"/>
    <n v="0"/>
    <n v="0"/>
    <n v="0"/>
    <n v="0"/>
    <n v="0"/>
    <n v="0"/>
    <n v="0"/>
    <n v="0"/>
    <m/>
    <n v="0"/>
    <n v="0"/>
    <n v="0"/>
    <s v="Yes"/>
  </r>
  <r>
    <s v="19734520120600"/>
    <x v="18"/>
    <s v="73452"/>
    <s v="0120600"/>
    <s v="1135"/>
    <s v="D"/>
    <s v="iQ Academy California-Los Angeles"/>
    <n v="1"/>
    <n v="14473333"/>
    <n v="723667"/>
    <n v="723667"/>
    <n v="1302600"/>
    <n v="1302600"/>
    <n v="1302600"/>
    <n v="1302600"/>
    <n v="1302600"/>
    <n v="7960334"/>
    <n v="0"/>
    <n v="0"/>
    <n v="0"/>
    <n v="0"/>
    <n v="0"/>
    <n v="0"/>
    <n v="0"/>
    <n v="0"/>
    <n v="0"/>
    <n v="0"/>
    <m/>
    <n v="0"/>
    <n v="0"/>
    <n v="0"/>
    <s v="Yes"/>
  </r>
  <r>
    <s v="19734600000000"/>
    <x v="18"/>
    <s v="73460"/>
    <s v="0000000"/>
    <s v="N/A"/>
    <s v="N/A"/>
    <s v="Walnut Valley Unified"/>
    <n v="1"/>
    <n v="104549992"/>
    <n v="5227500"/>
    <n v="5227500"/>
    <n v="9409499"/>
    <n v="9409499"/>
    <n v="9409499"/>
    <n v="9409499"/>
    <n v="9409499"/>
    <n v="57502495"/>
    <n v="0"/>
    <n v="0"/>
    <n v="0"/>
    <n v="0"/>
    <n v="0"/>
    <n v="0"/>
    <n v="0"/>
    <n v="0"/>
    <n v="0"/>
    <n v="0"/>
    <m/>
    <n v="0"/>
    <n v="0"/>
    <n v="0"/>
    <s v="Yes"/>
  </r>
  <r>
    <s v="19752910000000"/>
    <x v="18"/>
    <s v="75291"/>
    <s v="0000000"/>
    <s v="N/A"/>
    <s v="N/A"/>
    <s v="San Gabriel Unified"/>
    <n v="1"/>
    <n v="43635180"/>
    <n v="2181759"/>
    <n v="2181759"/>
    <n v="3927166"/>
    <n v="3927166"/>
    <n v="3927166"/>
    <n v="3927166"/>
    <n v="3927166"/>
    <n v="23999348"/>
    <n v="0"/>
    <n v="0"/>
    <n v="0"/>
    <n v="0"/>
    <n v="0"/>
    <n v="0"/>
    <n v="0"/>
    <n v="0"/>
    <n v="0"/>
    <n v="0"/>
    <m/>
    <n v="0"/>
    <n v="0"/>
    <n v="0"/>
    <s v="Yes"/>
  </r>
  <r>
    <s v="19752911996016"/>
    <x v="18"/>
    <s v="75291"/>
    <s v="1996016"/>
    <s v="0117"/>
    <s v="D"/>
    <s v="Options for Youth San Gabriel"/>
    <n v="1"/>
    <n v="4931544"/>
    <n v="246577"/>
    <n v="246577"/>
    <n v="443839"/>
    <n v="443839"/>
    <n v="443839"/>
    <n v="443839"/>
    <n v="443839"/>
    <n v="2712349"/>
    <n v="0"/>
    <n v="0"/>
    <n v="0"/>
    <n v="0"/>
    <n v="0"/>
    <n v="0"/>
    <n v="0"/>
    <n v="0"/>
    <n v="0"/>
    <n v="0"/>
    <m/>
    <n v="0"/>
    <n v="0"/>
    <n v="0"/>
    <s v="Yes"/>
  </r>
  <r>
    <s v="19753090000000"/>
    <x v="18"/>
    <s v="75309"/>
    <s v="0000000"/>
    <s v="N/A"/>
    <s v="N/A"/>
    <s v="Acton-Agua Dulce Unified"/>
    <n v="1"/>
    <n v="11796277"/>
    <n v="589814"/>
    <n v="589814"/>
    <n v="1061665"/>
    <n v="1061665"/>
    <n v="1061665"/>
    <n v="1061665"/>
    <n v="1061665"/>
    <n v="6487953"/>
    <n v="0"/>
    <n v="0"/>
    <n v="0"/>
    <n v="0"/>
    <n v="0"/>
    <n v="0"/>
    <n v="0"/>
    <n v="0"/>
    <n v="0"/>
    <n v="0"/>
    <m/>
    <n v="0"/>
    <n v="0"/>
    <n v="0"/>
    <s v="Yes"/>
  </r>
  <r>
    <s v="19753090127100"/>
    <x v="18"/>
    <s v="75309"/>
    <s v="0127100"/>
    <s v="1458"/>
    <s v="D"/>
    <s v="Assurance Learning Academy"/>
    <n v="1"/>
    <n v="51536368"/>
    <n v="2576818"/>
    <n v="2576818"/>
    <n v="4638273"/>
    <n v="4638273"/>
    <n v="4638273"/>
    <n v="4638273"/>
    <n v="4638273"/>
    <n v="28345001"/>
    <n v="0"/>
    <n v="0"/>
    <n v="0"/>
    <n v="0"/>
    <n v="0"/>
    <n v="0"/>
    <n v="0"/>
    <n v="0"/>
    <n v="0"/>
    <n v="0"/>
    <m/>
    <n v="0"/>
    <n v="0"/>
    <n v="0"/>
    <s v="Yes"/>
  </r>
  <r>
    <s v="19753090131383"/>
    <x v="18"/>
    <s v="75309"/>
    <s v="0131383"/>
    <s v="1700"/>
    <s v="D"/>
    <s v="SIATech Academy South"/>
    <n v="1"/>
    <n v="1963849"/>
    <n v="98192"/>
    <n v="98192"/>
    <n v="176746"/>
    <n v="176746"/>
    <n v="176746"/>
    <n v="176746"/>
    <n v="176746"/>
    <n v="1080114"/>
    <n v="0"/>
    <n v="0"/>
    <n v="0"/>
    <n v="0"/>
    <n v="0"/>
    <n v="0"/>
    <n v="0"/>
    <n v="0"/>
    <n v="0"/>
    <n v="0"/>
    <m/>
    <n v="0"/>
    <n v="0"/>
    <n v="0"/>
    <s v="Yes"/>
  </r>
  <r>
    <s v="19753090131987"/>
    <x v="18"/>
    <s v="75309"/>
    <s v="0131987"/>
    <s v="1699"/>
    <s v="D"/>
    <s v="iLEAD Hybrid"/>
    <n v="1"/>
    <n v="41025937"/>
    <n v="2051297"/>
    <n v="2051297"/>
    <n v="3692334"/>
    <n v="3692334"/>
    <n v="3692334"/>
    <n v="3692334"/>
    <n v="3692334"/>
    <n v="22564264"/>
    <n v="0"/>
    <n v="0"/>
    <n v="0"/>
    <n v="0"/>
    <n v="0"/>
    <n v="0"/>
    <n v="0"/>
    <n v="0"/>
    <n v="0"/>
    <n v="0"/>
    <m/>
    <n v="0"/>
    <n v="0"/>
    <n v="0"/>
    <s v="Yes"/>
  </r>
  <r>
    <s v="19753090132654"/>
    <x v="18"/>
    <s v="75309"/>
    <s v="0132654"/>
    <s v="1751"/>
    <s v="D"/>
    <s v="California Pacific Charter- Los Angeles"/>
    <n v="1"/>
    <n v="5446747"/>
    <n v="272337"/>
    <n v="272337"/>
    <n v="490207"/>
    <n v="490207"/>
    <n v="490207"/>
    <n v="490207"/>
    <n v="490207"/>
    <n v="2995709"/>
    <n v="0"/>
    <n v="0"/>
    <n v="0"/>
    <n v="0"/>
    <n v="0"/>
    <n v="0"/>
    <n v="0"/>
    <n v="0"/>
    <n v="0"/>
    <n v="0"/>
    <m/>
    <n v="0"/>
    <n v="0"/>
    <n v="0"/>
    <s v="Yes"/>
  </r>
  <r>
    <s v="19753090134619"/>
    <x v="18"/>
    <s v="75309"/>
    <s v="0134619"/>
    <s v="1836"/>
    <s v="D"/>
    <s v="Empower Generations"/>
    <n v="1"/>
    <n v="1000402"/>
    <n v="50020"/>
    <n v="50020"/>
    <n v="90036"/>
    <n v="90036"/>
    <n v="90036"/>
    <n v="90036"/>
    <n v="90036"/>
    <n v="550220"/>
    <n v="0"/>
    <n v="0"/>
    <n v="0"/>
    <n v="0"/>
    <n v="0"/>
    <n v="0"/>
    <n v="0"/>
    <n v="0"/>
    <n v="0"/>
    <n v="0"/>
    <m/>
    <n v="0"/>
    <n v="0"/>
    <n v="0"/>
    <s v="Yes"/>
  </r>
  <r>
    <s v="19753090135145"/>
    <x v="18"/>
    <s v="75309"/>
    <s v="0135145"/>
    <s v="1651"/>
    <s v="D"/>
    <s v="Compass Charter Schools of Los Angeles"/>
    <n v="1"/>
    <n v="11406605"/>
    <n v="570330"/>
    <n v="570330"/>
    <n v="1026594"/>
    <n v="1026594"/>
    <n v="1026594"/>
    <n v="1026594"/>
    <n v="1026594"/>
    <n v="6273630"/>
    <n v="0"/>
    <n v="0"/>
    <n v="0"/>
    <n v="0"/>
    <n v="0"/>
    <n v="0"/>
    <n v="0"/>
    <n v="0"/>
    <n v="0"/>
    <n v="0"/>
    <m/>
    <n v="0"/>
    <n v="0"/>
    <n v="0"/>
    <s v="Yes"/>
  </r>
  <r>
    <s v="19753090136531"/>
    <x v="18"/>
    <s v="75309"/>
    <s v="0136531"/>
    <s v="1902"/>
    <s v="D"/>
    <s v="iLEAD Online"/>
    <n v="1"/>
    <n v="3860561"/>
    <n v="193028"/>
    <n v="193028"/>
    <n v="347450"/>
    <n v="347450"/>
    <n v="347450"/>
    <n v="347450"/>
    <n v="347450"/>
    <n v="2123306"/>
    <n v="0"/>
    <n v="0"/>
    <n v="0"/>
    <n v="0"/>
    <n v="0"/>
    <n v="0"/>
    <n v="0"/>
    <n v="0"/>
    <n v="0"/>
    <n v="0"/>
    <m/>
    <n v="0"/>
    <n v="0"/>
    <n v="0"/>
    <s v="Yes"/>
  </r>
  <r>
    <s v="19753090136648"/>
    <x v="18"/>
    <s v="75309"/>
    <s v="0136648"/>
    <s v="1911"/>
    <s v="D"/>
    <s v="Options for Youth-Acton"/>
    <n v="1"/>
    <n v="40496975"/>
    <n v="2024849"/>
    <n v="2024849"/>
    <n v="3644728"/>
    <n v="3644728"/>
    <n v="3644728"/>
    <n v="3644728"/>
    <n v="3644728"/>
    <n v="22273338"/>
    <n v="0"/>
    <n v="0"/>
    <n v="0"/>
    <n v="0"/>
    <n v="0"/>
    <n v="0"/>
    <n v="0"/>
    <n v="0"/>
    <n v="0"/>
    <n v="0"/>
    <m/>
    <n v="0"/>
    <n v="0"/>
    <n v="0"/>
    <s v="Yes"/>
  </r>
  <r>
    <s v="19753090137703"/>
    <x v="18"/>
    <s v="75309"/>
    <s v="0137703"/>
    <s v="1697"/>
    <s v="D"/>
    <s v="Method Schools, LA"/>
    <n v="1"/>
    <n v="5420023"/>
    <n v="271001"/>
    <n v="271001"/>
    <n v="487802"/>
    <n v="487802"/>
    <n v="487802"/>
    <n v="487802"/>
    <n v="487802"/>
    <n v="2981012"/>
    <n v="0"/>
    <n v="0"/>
    <n v="0"/>
    <n v="0"/>
    <n v="0"/>
    <n v="0"/>
    <n v="0"/>
    <n v="0"/>
    <n v="0"/>
    <n v="0"/>
    <m/>
    <n v="0"/>
    <n v="0"/>
    <n v="0"/>
    <s v="Yes"/>
  </r>
  <r>
    <s v="19753090137786"/>
    <x v="18"/>
    <s v="75309"/>
    <s v="0137786"/>
    <s v="1972"/>
    <s v="D"/>
    <s v="Mission Academy"/>
    <n v="1"/>
    <n v="22521092"/>
    <n v="1126055"/>
    <n v="1126055"/>
    <n v="2026898"/>
    <n v="2026898"/>
    <n v="2026898"/>
    <n v="2026898"/>
    <n v="2026898"/>
    <n v="12386600"/>
    <n v="0"/>
    <n v="0"/>
    <n v="0"/>
    <n v="0"/>
    <n v="0"/>
    <n v="0"/>
    <n v="0"/>
    <n v="0"/>
    <n v="0"/>
    <n v="0"/>
    <m/>
    <n v="0"/>
    <n v="0"/>
    <n v="0"/>
    <s v="Yes"/>
  </r>
  <r>
    <s v="19753090138297"/>
    <x v="18"/>
    <s v="75309"/>
    <s v="0138297"/>
    <s v="2003"/>
    <s v="D"/>
    <s v="iLead Agua Dulce"/>
    <n v="1"/>
    <n v="3676669"/>
    <n v="183833"/>
    <n v="183833"/>
    <n v="330900"/>
    <n v="330900"/>
    <n v="330900"/>
    <n v="330900"/>
    <n v="330900"/>
    <n v="2022166"/>
    <n v="0"/>
    <n v="0"/>
    <n v="0"/>
    <n v="0"/>
    <n v="0"/>
    <n v="0"/>
    <n v="0"/>
    <n v="0"/>
    <n v="0"/>
    <n v="0"/>
    <m/>
    <n v="0"/>
    <n v="0"/>
    <n v="0"/>
    <s v="Yes"/>
  </r>
  <r>
    <s v="19753330000000"/>
    <x v="18"/>
    <s v="75333"/>
    <s v="0000000"/>
    <s v="N/A"/>
    <s v="N/A"/>
    <s v="Manhattan Beach Unified"/>
    <n v="1"/>
    <n v="12453350"/>
    <n v="622668"/>
    <n v="622668"/>
    <n v="1120802"/>
    <n v="1120802"/>
    <n v="1120802"/>
    <n v="1120802"/>
    <n v="1120802"/>
    <n v="6849346"/>
    <n v="0"/>
    <n v="0"/>
    <n v="0"/>
    <n v="0"/>
    <n v="0"/>
    <n v="0"/>
    <n v="0"/>
    <n v="0"/>
    <n v="0"/>
    <n v="0"/>
    <m/>
    <n v="0"/>
    <n v="0"/>
    <n v="0"/>
    <s v="Yes"/>
  </r>
  <r>
    <s v="19753410000000"/>
    <x v="18"/>
    <s v="75341"/>
    <s v="0000000"/>
    <s v="N/A"/>
    <s v="N/A"/>
    <s v="Redondo Beach Unified"/>
    <n v="1"/>
    <n v="44490833"/>
    <n v="2224542"/>
    <n v="2224542"/>
    <n v="4004175"/>
    <n v="4004175"/>
    <n v="4004175"/>
    <n v="4004175"/>
    <n v="4004175"/>
    <n v="24469959"/>
    <n v="0"/>
    <n v="0"/>
    <n v="0"/>
    <n v="0"/>
    <n v="0"/>
    <n v="0"/>
    <n v="0"/>
    <n v="0"/>
    <n v="0"/>
    <n v="0"/>
    <m/>
    <n v="0"/>
    <n v="0"/>
    <n v="0"/>
    <s v="Yes"/>
  </r>
  <r>
    <s v="19756636120158"/>
    <x v="18"/>
    <s v="75663"/>
    <s v="6120158"/>
    <s v="0431"/>
    <s v="D"/>
    <s v="New West Charter"/>
    <n v="1"/>
    <n v="9257217"/>
    <n v="462861"/>
    <n v="462861"/>
    <n v="833150"/>
    <n v="833150"/>
    <n v="833150"/>
    <n v="833150"/>
    <n v="833150"/>
    <n v="5091472"/>
    <n v="0"/>
    <n v="0"/>
    <n v="0"/>
    <n v="0"/>
    <n v="0"/>
    <n v="0"/>
    <n v="0"/>
    <n v="0"/>
    <n v="0"/>
    <n v="0"/>
    <m/>
    <n v="0"/>
    <n v="0"/>
    <n v="0"/>
    <s v="Yes"/>
  </r>
  <r>
    <s v="19757130000000"/>
    <x v="18"/>
    <s v="75713"/>
    <s v="0000000"/>
    <s v="N/A"/>
    <s v="N/A"/>
    <s v="Alhambra Unified"/>
    <n v="1"/>
    <n v="210068476"/>
    <n v="10503424"/>
    <n v="10503424"/>
    <n v="18906163"/>
    <n v="18906163"/>
    <n v="18906163"/>
    <n v="18906163"/>
    <n v="18906163"/>
    <n v="115537663"/>
    <n v="0"/>
    <n v="0"/>
    <n v="0"/>
    <n v="0"/>
    <n v="0"/>
    <n v="0"/>
    <n v="0"/>
    <n v="0"/>
    <n v="0"/>
    <n v="0"/>
    <m/>
    <n v="0"/>
    <n v="0"/>
    <n v="0"/>
    <s v="Yes"/>
  </r>
  <r>
    <s v="19768690000000"/>
    <x v="18"/>
    <s v="76869"/>
    <s v="0000000"/>
    <s v="N/A"/>
    <s v="N/A"/>
    <s v="Wiseburn Unified"/>
    <n v="1"/>
    <n v="13836698"/>
    <n v="691835"/>
    <n v="691835"/>
    <n v="1245303"/>
    <n v="1245303"/>
    <n v="1245303"/>
    <n v="1245303"/>
    <n v="1245303"/>
    <n v="7610185"/>
    <n v="0"/>
    <n v="0"/>
    <n v="0"/>
    <n v="0"/>
    <n v="0"/>
    <n v="0"/>
    <n v="0"/>
    <n v="0"/>
    <n v="0"/>
    <n v="0"/>
    <m/>
    <n v="0"/>
    <n v="0"/>
    <n v="0"/>
    <s v="Yes"/>
  </r>
  <r>
    <s v="19768690119016"/>
    <x v="18"/>
    <s v="76869"/>
    <s v="0119016"/>
    <s v="1060"/>
    <s v="D"/>
    <s v="Da Vinci Science"/>
    <n v="1"/>
    <n v="4047311"/>
    <n v="202366"/>
    <n v="202366"/>
    <n v="364258"/>
    <n v="364258"/>
    <n v="364258"/>
    <n v="364258"/>
    <n v="364258"/>
    <n v="2226022"/>
    <n v="0"/>
    <n v="0"/>
    <n v="0"/>
    <n v="0"/>
    <n v="0"/>
    <n v="0"/>
    <n v="0"/>
    <n v="0"/>
    <n v="0"/>
    <n v="0"/>
    <m/>
    <n v="0"/>
    <n v="0"/>
    <n v="0"/>
    <s v="Yes"/>
  </r>
  <r>
    <s v="19768690119636"/>
    <x v="18"/>
    <s v="76869"/>
    <s v="0119636"/>
    <s v="1081"/>
    <s v="D"/>
    <s v="Da Vinci Design"/>
    <n v="1"/>
    <n v="4043336"/>
    <n v="202167"/>
    <n v="202167"/>
    <n v="363900"/>
    <n v="363900"/>
    <n v="363900"/>
    <n v="363900"/>
    <n v="363900"/>
    <n v="2223834"/>
    <n v="0"/>
    <n v="0"/>
    <n v="0"/>
    <n v="0"/>
    <n v="0"/>
    <n v="0"/>
    <n v="0"/>
    <n v="0"/>
    <n v="0"/>
    <n v="0"/>
    <m/>
    <n v="0"/>
    <n v="0"/>
    <n v="0"/>
    <s v="Yes"/>
  </r>
  <r>
    <s v="19768690128728"/>
    <x v="18"/>
    <s v="76869"/>
    <s v="0128728"/>
    <s v="1597"/>
    <s v="D"/>
    <s v="Da Vinci Connect"/>
    <n v="1"/>
    <n v="7587458"/>
    <n v="379373"/>
    <n v="379373"/>
    <n v="682871"/>
    <n v="682871"/>
    <n v="682871"/>
    <n v="682871"/>
    <n v="682871"/>
    <n v="4173101"/>
    <n v="0"/>
    <n v="0"/>
    <n v="0"/>
    <n v="0"/>
    <n v="0"/>
    <n v="0"/>
    <n v="0"/>
    <n v="0"/>
    <n v="0"/>
    <n v="0"/>
    <m/>
    <n v="0"/>
    <n v="0"/>
    <n v="0"/>
    <s v="Yes"/>
  </r>
  <r>
    <s v="19768690131128"/>
    <x v="18"/>
    <s v="76869"/>
    <s v="0131128"/>
    <s v="1689"/>
    <s v="D"/>
    <s v="Da Vinci Communications"/>
    <n v="1"/>
    <n v="5047970"/>
    <n v="252399"/>
    <n v="252399"/>
    <n v="454317"/>
    <n v="454317"/>
    <n v="454317"/>
    <n v="454317"/>
    <n v="454317"/>
    <n v="2776383"/>
    <n v="0"/>
    <n v="0"/>
    <n v="0"/>
    <n v="0"/>
    <n v="0"/>
    <n v="0"/>
    <n v="0"/>
    <n v="0"/>
    <n v="0"/>
    <n v="0"/>
    <m/>
    <n v="0"/>
    <n v="0"/>
    <n v="0"/>
    <s v="Yes"/>
  </r>
  <r>
    <s v="19769680109926"/>
    <x v="18"/>
    <s v="76968"/>
    <s v="0109926"/>
    <s v="0738"/>
    <s v="D"/>
    <s v="Academia Avance Charter"/>
    <n v="1"/>
    <n v="2901389"/>
    <n v="145069"/>
    <n v="145069"/>
    <n v="261125"/>
    <n v="261125"/>
    <n v="261125"/>
    <n v="261125"/>
    <n v="261125"/>
    <n v="1595763"/>
    <n v="0"/>
    <n v="0"/>
    <n v="0"/>
    <n v="0"/>
    <n v="0"/>
    <n v="0"/>
    <n v="0"/>
    <n v="0"/>
    <n v="0"/>
    <n v="0"/>
    <n v="-124705"/>
    <n v="-124705"/>
    <n v="124705"/>
    <n v="0"/>
    <s v="Yes"/>
  </r>
  <r>
    <s v="20102070000000"/>
    <x v="19"/>
    <s v="10207"/>
    <s v="0000000"/>
    <s v="N/A"/>
    <s v="N/A"/>
    <s v="Madera County Superintendent of Schools"/>
    <n v="1"/>
    <n v="38564329"/>
    <n v="1928216"/>
    <n v="1928216"/>
    <n v="3470790"/>
    <n v="3470790"/>
    <n v="3470790"/>
    <n v="3470790"/>
    <n v="3470790"/>
    <n v="21210382"/>
    <n v="0"/>
    <n v="0"/>
    <n v="0"/>
    <n v="0"/>
    <n v="0"/>
    <n v="0"/>
    <n v="0"/>
    <n v="0"/>
    <n v="0"/>
    <n v="0"/>
    <m/>
    <n v="0"/>
    <n v="0"/>
    <n v="0"/>
    <s v="Yes"/>
  </r>
  <r>
    <s v="20102070117184"/>
    <x v="19"/>
    <s v="10207"/>
    <s v="0117184"/>
    <s v="1001"/>
    <s v="L"/>
    <s v="Madera County Independent Academy"/>
    <n v="1"/>
    <n v="665294"/>
    <n v="33265"/>
    <n v="33265"/>
    <n v="59876"/>
    <n v="59876"/>
    <n v="59876"/>
    <n v="59876"/>
    <n v="59876"/>
    <n v="365910"/>
    <n v="0"/>
    <n v="0"/>
    <n v="0"/>
    <n v="0"/>
    <n v="0"/>
    <n v="0"/>
    <n v="0"/>
    <n v="0"/>
    <n v="0"/>
    <n v="0"/>
    <m/>
    <n v="0"/>
    <n v="0"/>
    <n v="0"/>
    <s v="Yes"/>
  </r>
  <r>
    <s v="20102072030229"/>
    <x v="19"/>
    <s v="10207"/>
    <s v="2030229"/>
    <s v="0460"/>
    <s v="L"/>
    <s v="Pioneer Technical Center"/>
    <n v="1"/>
    <n v="2939311"/>
    <n v="146966"/>
    <n v="146966"/>
    <n v="264538"/>
    <n v="264538"/>
    <n v="264538"/>
    <n v="264538"/>
    <n v="264538"/>
    <n v="1616622"/>
    <n v="0"/>
    <n v="0"/>
    <n v="0"/>
    <n v="0"/>
    <n v="0"/>
    <n v="0"/>
    <n v="0"/>
    <n v="0"/>
    <n v="0"/>
    <n v="0"/>
    <m/>
    <n v="0"/>
    <n v="0"/>
    <n v="0"/>
    <s v="Yes"/>
  </r>
  <r>
    <s v="20651770000000"/>
    <x v="19"/>
    <s v="65177"/>
    <s v="0000000"/>
    <s v="N/A"/>
    <s v="N/A"/>
    <s v="Alview-Dairyland Union Elementary"/>
    <n v="1"/>
    <n v="3570708"/>
    <n v="178535"/>
    <n v="178535"/>
    <n v="321364"/>
    <n v="321364"/>
    <n v="321364"/>
    <n v="321364"/>
    <n v="321364"/>
    <n v="1963890"/>
    <n v="0"/>
    <n v="0"/>
    <n v="0"/>
    <n v="0"/>
    <n v="0"/>
    <n v="0"/>
    <n v="0"/>
    <n v="0"/>
    <n v="0"/>
    <n v="0"/>
    <m/>
    <n v="0"/>
    <n v="0"/>
    <n v="0"/>
    <s v="Yes"/>
  </r>
  <r>
    <s v="20651850000000"/>
    <x v="19"/>
    <s v="65185"/>
    <s v="0000000"/>
    <s v="N/A"/>
    <s v="N/A"/>
    <s v="Bass Lake Joint Union Elementary"/>
    <n v="2"/>
    <n v="5068293"/>
    <n v="760244"/>
    <n v="760244"/>
    <n v="760244"/>
    <n v="760244"/>
    <n v="0"/>
    <n v="0"/>
    <n v="304098"/>
    <n v="3345074"/>
    <n v="0"/>
    <n v="0"/>
    <n v="0"/>
    <n v="0"/>
    <n v="0"/>
    <n v="0"/>
    <n v="0"/>
    <n v="0"/>
    <n v="0"/>
    <n v="0"/>
    <m/>
    <n v="0"/>
    <n v="0"/>
    <n v="0"/>
    <s v="Yes"/>
  </r>
  <r>
    <s v="20651850129015"/>
    <x v="19"/>
    <s v="65185"/>
    <s v="0129015"/>
    <s v="1610"/>
    <s v="D"/>
    <s v="Yosemite-Wawona Elementary Charter"/>
    <n v="1"/>
    <n v="110468"/>
    <n v="5523"/>
    <n v="5523"/>
    <n v="9942"/>
    <n v="9942"/>
    <n v="9942"/>
    <n v="9942"/>
    <n v="9942"/>
    <n v="60756"/>
    <n v="0"/>
    <n v="0"/>
    <n v="0"/>
    <n v="0"/>
    <n v="0"/>
    <n v="0"/>
    <n v="0"/>
    <n v="0"/>
    <n v="0"/>
    <n v="0"/>
    <m/>
    <n v="0"/>
    <n v="0"/>
    <n v="0"/>
    <s v="Yes"/>
  </r>
  <r>
    <s v="20651930000000"/>
    <x v="19"/>
    <s v="65193"/>
    <s v="0000000"/>
    <s v="N/A"/>
    <s v="N/A"/>
    <s v="Chowchilla Elementary"/>
    <n v="2"/>
    <n v="28014697"/>
    <n v="4202205"/>
    <n v="4202205"/>
    <n v="4202205"/>
    <n v="4202205"/>
    <n v="0"/>
    <n v="0"/>
    <n v="1680882"/>
    <n v="18489702"/>
    <n v="0"/>
    <n v="0"/>
    <n v="0"/>
    <n v="0"/>
    <n v="0"/>
    <n v="0"/>
    <n v="0"/>
    <n v="0"/>
    <n v="0"/>
    <n v="0"/>
    <m/>
    <n v="0"/>
    <n v="0"/>
    <n v="0"/>
    <s v="Yes"/>
  </r>
  <r>
    <s v="20652010000000"/>
    <x v="19"/>
    <s v="65201"/>
    <s v="0000000"/>
    <s v="N/A"/>
    <s v="N/A"/>
    <s v="Chowchilla Union High"/>
    <n v="2"/>
    <n v="10140521"/>
    <n v="1521078"/>
    <n v="1521078"/>
    <n v="1521078"/>
    <n v="1521078"/>
    <n v="0"/>
    <n v="0"/>
    <n v="608431"/>
    <n v="6692743"/>
    <n v="0"/>
    <n v="0"/>
    <n v="0"/>
    <n v="0"/>
    <n v="0"/>
    <n v="0"/>
    <n v="0"/>
    <n v="0"/>
    <n v="0"/>
    <n v="0"/>
    <m/>
    <n v="0"/>
    <n v="0"/>
    <n v="0"/>
    <s v="Yes"/>
  </r>
  <r>
    <s v="20652430000000"/>
    <x v="19"/>
    <s v="65243"/>
    <s v="0000000"/>
    <s v="N/A"/>
    <s v="N/A"/>
    <s v="Madera Unified"/>
    <n v="1"/>
    <n v="269116055"/>
    <n v="13455803"/>
    <n v="13455803"/>
    <n v="24220445"/>
    <n v="24220445"/>
    <n v="24220445"/>
    <n v="24220445"/>
    <n v="24220445"/>
    <n v="148013831"/>
    <n v="0"/>
    <n v="0"/>
    <n v="0"/>
    <n v="0"/>
    <n v="0"/>
    <n v="0"/>
    <n v="0"/>
    <n v="0"/>
    <n v="0"/>
    <n v="0"/>
    <m/>
    <n v="0"/>
    <n v="0"/>
    <n v="0"/>
    <s v="Yes"/>
  </r>
  <r>
    <s v="20652430100016"/>
    <x v="19"/>
    <s v="65243"/>
    <s v="0100016"/>
    <s v="0507"/>
    <s v="D"/>
    <s v="Sherman Thomas Charter"/>
    <n v="1"/>
    <n v="2081311"/>
    <n v="104066"/>
    <n v="104066"/>
    <n v="187318"/>
    <n v="187318"/>
    <n v="187318"/>
    <n v="187318"/>
    <n v="187318"/>
    <n v="1144722"/>
    <n v="0"/>
    <n v="0"/>
    <n v="0"/>
    <n v="0"/>
    <n v="0"/>
    <n v="0"/>
    <n v="0"/>
    <n v="0"/>
    <n v="0"/>
    <n v="0"/>
    <m/>
    <n v="0"/>
    <n v="0"/>
    <n v="0"/>
    <s v="Yes"/>
  </r>
  <r>
    <s v="20652430107938"/>
    <x v="19"/>
    <s v="65243"/>
    <s v="0107938"/>
    <s v="0676"/>
    <s v="D"/>
    <s v="Liberty Charter"/>
    <n v="1"/>
    <n v="9020229"/>
    <n v="451011"/>
    <n v="451011"/>
    <n v="811821"/>
    <n v="811821"/>
    <n v="811821"/>
    <n v="811821"/>
    <n v="811821"/>
    <n v="4961127"/>
    <n v="0"/>
    <n v="0"/>
    <n v="0"/>
    <n v="0"/>
    <n v="0"/>
    <n v="0"/>
    <n v="0"/>
    <n v="0"/>
    <n v="0"/>
    <n v="0"/>
    <m/>
    <n v="0"/>
    <n v="0"/>
    <n v="0"/>
    <s v="Yes"/>
  </r>
  <r>
    <s v="20652430118950"/>
    <x v="19"/>
    <s v="65243"/>
    <s v="0118950"/>
    <s v="1058"/>
    <s v="D"/>
    <s v="Sherman Thomas Charter High"/>
    <n v="1"/>
    <n v="693659"/>
    <n v="34683"/>
    <n v="34683"/>
    <n v="62429"/>
    <n v="62429"/>
    <n v="62429"/>
    <n v="62429"/>
    <n v="62429"/>
    <n v="381511"/>
    <n v="0"/>
    <n v="0"/>
    <n v="0"/>
    <n v="0"/>
    <n v="0"/>
    <n v="0"/>
    <n v="0"/>
    <n v="0"/>
    <n v="0"/>
    <n v="0"/>
    <m/>
    <n v="0"/>
    <n v="0"/>
    <n v="0"/>
    <s v="Yes"/>
  </r>
  <r>
    <s v="20652430134510"/>
    <x v="19"/>
    <s v="65243"/>
    <s v="0134510"/>
    <s v="1780"/>
    <s v="D"/>
    <s v="Sherman Thomas STEM Academy"/>
    <n v="1"/>
    <n v="772322"/>
    <n v="38616"/>
    <n v="38616"/>
    <n v="69509"/>
    <n v="69509"/>
    <n v="69509"/>
    <n v="69509"/>
    <n v="69509"/>
    <n v="424777"/>
    <n v="0"/>
    <n v="0"/>
    <n v="0"/>
    <n v="0"/>
    <n v="0"/>
    <n v="0"/>
    <n v="0"/>
    <n v="0"/>
    <n v="0"/>
    <n v="0"/>
    <m/>
    <n v="0"/>
    <n v="0"/>
    <n v="0"/>
    <s v="Yes"/>
  </r>
  <r>
    <s v="20652760000000"/>
    <x v="19"/>
    <s v="65276"/>
    <s v="0000000"/>
    <s v="N/A"/>
    <s v="N/A"/>
    <s v="Raymond-Knowles Union Elementary"/>
    <n v="1"/>
    <n v="781608"/>
    <n v="39080"/>
    <n v="39080"/>
    <n v="70345"/>
    <n v="70345"/>
    <n v="70345"/>
    <n v="70345"/>
    <n v="70345"/>
    <n v="429885"/>
    <n v="0"/>
    <n v="0"/>
    <n v="0"/>
    <n v="0"/>
    <n v="0"/>
    <n v="0"/>
    <n v="0"/>
    <n v="0"/>
    <n v="0"/>
    <n v="0"/>
    <m/>
    <n v="0"/>
    <n v="0"/>
    <n v="0"/>
    <s v="Yes"/>
  </r>
  <r>
    <s v="20755800000000"/>
    <x v="19"/>
    <s v="75580"/>
    <s v="0000000"/>
    <s v="N/A"/>
    <s v="N/A"/>
    <s v="Golden Valley Unified"/>
    <n v="1"/>
    <n v="18614265"/>
    <n v="930713"/>
    <n v="930713"/>
    <n v="1675284"/>
    <n v="1675284"/>
    <n v="1675284"/>
    <n v="1675284"/>
    <n v="1675284"/>
    <n v="10237846"/>
    <n v="0"/>
    <n v="0"/>
    <n v="0"/>
    <n v="0"/>
    <n v="0"/>
    <n v="0"/>
    <n v="0"/>
    <n v="0"/>
    <n v="0"/>
    <n v="0"/>
    <m/>
    <n v="0"/>
    <n v="0"/>
    <n v="0"/>
    <s v="Yes"/>
  </r>
  <r>
    <s v="20756060000000"/>
    <x v="19"/>
    <s v="75606"/>
    <s v="0000000"/>
    <s v="N/A"/>
    <s v="N/A"/>
    <s v="Chawanakee Unified"/>
    <n v="2"/>
    <n v="7593575"/>
    <n v="1139036"/>
    <n v="1139036"/>
    <n v="1139036"/>
    <n v="1139036"/>
    <n v="0"/>
    <n v="0"/>
    <n v="455615"/>
    <n v="5011759"/>
    <n v="0"/>
    <n v="0"/>
    <n v="0"/>
    <n v="0"/>
    <n v="0"/>
    <n v="0"/>
    <n v="0"/>
    <n v="0"/>
    <n v="0"/>
    <n v="0"/>
    <m/>
    <n v="0"/>
    <n v="0"/>
    <n v="0"/>
    <s v="Yes"/>
  </r>
  <r>
    <s v="20756060125021"/>
    <x v="19"/>
    <s v="75606"/>
    <s v="0125021"/>
    <s v="1341"/>
    <s v="L"/>
    <s v="Minarets Charter High"/>
    <n v="2"/>
    <n v="1079559"/>
    <n v="161934"/>
    <n v="161934"/>
    <n v="161934"/>
    <n v="161934"/>
    <n v="0"/>
    <n v="0"/>
    <n v="64774"/>
    <n v="712510"/>
    <n v="0"/>
    <n v="0"/>
    <n v="0"/>
    <n v="0"/>
    <n v="0"/>
    <n v="0"/>
    <n v="0"/>
    <n v="0"/>
    <n v="0"/>
    <n v="0"/>
    <m/>
    <n v="0"/>
    <n v="0"/>
    <n v="0"/>
    <s v="Yes"/>
  </r>
  <r>
    <s v="20756060132936"/>
    <x v="19"/>
    <s v="75606"/>
    <s v="0132936"/>
    <s v="1763"/>
    <s v="L"/>
    <s v="Chawanakee Academy Charter"/>
    <n v="2"/>
    <n v="1309341"/>
    <n v="196401"/>
    <n v="196401"/>
    <n v="196401"/>
    <n v="196401"/>
    <n v="0"/>
    <n v="0"/>
    <n v="78560"/>
    <n v="864164"/>
    <n v="0"/>
    <n v="0"/>
    <n v="0"/>
    <n v="0"/>
    <n v="0"/>
    <n v="0"/>
    <n v="0"/>
    <n v="0"/>
    <n v="0"/>
    <n v="0"/>
    <m/>
    <n v="0"/>
    <n v="0"/>
    <n v="0"/>
    <s v="Yes"/>
  </r>
  <r>
    <s v="20764140000000"/>
    <x v="19"/>
    <s v="76414"/>
    <s v="0000000"/>
    <s v="N/A"/>
    <s v="N/A"/>
    <s v="Yosemite Unified"/>
    <n v="1"/>
    <n v="9060559"/>
    <n v="453028"/>
    <n v="453028"/>
    <n v="815450"/>
    <n v="815450"/>
    <n v="815450"/>
    <n v="815450"/>
    <n v="815450"/>
    <n v="4983306"/>
    <n v="0"/>
    <n v="0"/>
    <n v="0"/>
    <n v="0"/>
    <n v="0"/>
    <n v="0"/>
    <n v="0"/>
    <n v="0"/>
    <n v="0"/>
    <n v="0"/>
    <m/>
    <n v="0"/>
    <n v="0"/>
    <n v="0"/>
    <s v="Yes"/>
  </r>
  <r>
    <s v="20764142030237"/>
    <x v="19"/>
    <s v="76414"/>
    <s v="2030237"/>
    <s v="0479"/>
    <s v="D"/>
    <s v="Glacier High School Charter"/>
    <n v="1"/>
    <n v="422878"/>
    <n v="21144"/>
    <n v="21144"/>
    <n v="38059"/>
    <n v="38059"/>
    <n v="38059"/>
    <n v="38059"/>
    <n v="38059"/>
    <n v="232583"/>
    <n v="0"/>
    <n v="0"/>
    <n v="0"/>
    <n v="0"/>
    <n v="0"/>
    <n v="0"/>
    <n v="0"/>
    <n v="0"/>
    <n v="0"/>
    <n v="0"/>
    <m/>
    <n v="0"/>
    <n v="0"/>
    <n v="0"/>
    <s v="Yes"/>
  </r>
  <r>
    <s v="20764146110076"/>
    <x v="19"/>
    <s v="76414"/>
    <s v="6110076"/>
    <s v="0063"/>
    <s v="D"/>
    <s v="Mountain Home Charter (Alternative)"/>
    <n v="1"/>
    <n v="1006050"/>
    <n v="50303"/>
    <n v="50303"/>
    <n v="90545"/>
    <n v="90545"/>
    <n v="90545"/>
    <n v="90545"/>
    <n v="90545"/>
    <n v="553331"/>
    <n v="0"/>
    <n v="0"/>
    <n v="0"/>
    <n v="0"/>
    <n v="0"/>
    <n v="0"/>
    <n v="0"/>
    <n v="0"/>
    <n v="0"/>
    <n v="0"/>
    <m/>
    <n v="0"/>
    <n v="0"/>
    <n v="0"/>
    <s v="Yes"/>
  </r>
  <r>
    <s v="21102150000000"/>
    <x v="20"/>
    <s v="10215"/>
    <s v="0000000"/>
    <s v="N/A"/>
    <s v="N/A"/>
    <s v="Marin Co. Office of Education"/>
    <n v="1"/>
    <n v="5991201"/>
    <n v="299560"/>
    <n v="299560"/>
    <n v="539208"/>
    <n v="539208"/>
    <n v="539208"/>
    <n v="539208"/>
    <n v="539208"/>
    <n v="3295160"/>
    <n v="0"/>
    <n v="0"/>
    <n v="0"/>
    <n v="0"/>
    <n v="0"/>
    <n v="0"/>
    <n v="0"/>
    <n v="0"/>
    <n v="0"/>
    <n v="0"/>
    <m/>
    <n v="0"/>
    <n v="0"/>
    <n v="0"/>
    <s v="Yes"/>
  </r>
  <r>
    <s v="21102150135350"/>
    <x v="20"/>
    <s v="10215"/>
    <s v="0135350"/>
    <s v="1790"/>
    <s v="D"/>
    <s v="Ross Valley Charter"/>
    <n v="1"/>
    <n v="1838339"/>
    <n v="91917"/>
    <n v="91917"/>
    <n v="165451"/>
    <n v="165451"/>
    <n v="165451"/>
    <n v="165451"/>
    <n v="165451"/>
    <n v="1011089"/>
    <n v="0"/>
    <n v="0"/>
    <n v="0"/>
    <n v="0"/>
    <n v="0"/>
    <n v="0"/>
    <n v="0"/>
    <n v="0"/>
    <n v="0"/>
    <n v="0"/>
    <m/>
    <n v="0"/>
    <n v="0"/>
    <n v="0"/>
    <s v="Yes"/>
  </r>
  <r>
    <s v="21102152130102"/>
    <x v="20"/>
    <s v="10215"/>
    <s v="2130102"/>
    <s v="0087"/>
    <s v="L"/>
    <s v="Phoenix Academy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n v="0"/>
    <n v="0"/>
    <n v="0"/>
    <s v="Yes"/>
  </r>
  <r>
    <s v="21653000000000"/>
    <x v="20"/>
    <s v="65300"/>
    <s v="0000000"/>
    <s v="N/A"/>
    <s v="N/A"/>
    <s v="Bolinas-Stinson Union"/>
    <n v="1"/>
    <n v="431219"/>
    <n v="21561"/>
    <n v="21561"/>
    <n v="38810"/>
    <n v="38810"/>
    <n v="38810"/>
    <n v="38810"/>
    <n v="38810"/>
    <n v="237172"/>
    <n v="0"/>
    <n v="0"/>
    <n v="0"/>
    <n v="0"/>
    <n v="0"/>
    <n v="0"/>
    <n v="0"/>
    <n v="0"/>
    <n v="0"/>
    <n v="0"/>
    <m/>
    <n v="0"/>
    <n v="0"/>
    <n v="0"/>
    <s v="Yes"/>
  </r>
  <r>
    <s v="21653180000000"/>
    <x v="20"/>
    <s v="65318"/>
    <s v="0000000"/>
    <s v="N/A"/>
    <s v="N/A"/>
    <s v="Miller Creek Elementary"/>
    <n v="2"/>
    <n v="4262338"/>
    <n v="639351"/>
    <n v="639351"/>
    <n v="639351"/>
    <n v="639351"/>
    <n v="0"/>
    <n v="0"/>
    <n v="255740"/>
    <n v="2813144"/>
    <n v="0"/>
    <n v="0"/>
    <n v="0"/>
    <n v="0"/>
    <n v="0"/>
    <n v="0"/>
    <n v="0"/>
    <n v="0"/>
    <n v="0"/>
    <n v="0"/>
    <m/>
    <n v="0"/>
    <n v="0"/>
    <n v="0"/>
    <s v="Yes"/>
  </r>
  <r>
    <s v="21653340000000"/>
    <x v="20"/>
    <s v="65334"/>
    <s v="0000000"/>
    <s v="N/A"/>
    <s v="N/A"/>
    <s v="Kentfield Elementary"/>
    <n v="2"/>
    <n v="1170251"/>
    <n v="175538"/>
    <n v="175538"/>
    <n v="175538"/>
    <n v="175538"/>
    <n v="0"/>
    <n v="0"/>
    <n v="70215"/>
    <n v="772367"/>
    <n v="0"/>
    <n v="0"/>
    <n v="0"/>
    <n v="0"/>
    <n v="0"/>
    <n v="0"/>
    <n v="0"/>
    <n v="0"/>
    <n v="0"/>
    <n v="0"/>
    <m/>
    <n v="0"/>
    <n v="0"/>
    <n v="0"/>
    <s v="Yes"/>
  </r>
  <r>
    <s v="21653420000000"/>
    <x v="20"/>
    <s v="65342"/>
    <s v="0000000"/>
    <s v="N/A"/>
    <s v="N/A"/>
    <s v="Laguna Joint Elementary"/>
    <n v="1"/>
    <n v="253758"/>
    <n v="12688"/>
    <n v="12688"/>
    <n v="22838"/>
    <n v="22838"/>
    <n v="22838"/>
    <n v="22838"/>
    <n v="22838"/>
    <n v="139566"/>
    <n v="0"/>
    <n v="0"/>
    <n v="0"/>
    <n v="0"/>
    <n v="0"/>
    <n v="0"/>
    <n v="0"/>
    <n v="0"/>
    <n v="0"/>
    <n v="0"/>
    <m/>
    <n v="0"/>
    <n v="0"/>
    <n v="0"/>
    <s v="Yes"/>
  </r>
  <r>
    <s v="21653590000000"/>
    <x v="20"/>
    <s v="65359"/>
    <s v="0000000"/>
    <s v="N/A"/>
    <s v="N/A"/>
    <s v="Lagunitas Elementary"/>
    <n v="1"/>
    <n v="528938"/>
    <n v="26447"/>
    <n v="26447"/>
    <n v="47604"/>
    <n v="47604"/>
    <n v="47604"/>
    <n v="47604"/>
    <n v="47604"/>
    <n v="290914"/>
    <n v="0"/>
    <n v="0"/>
    <n v="0"/>
    <n v="0"/>
    <n v="0"/>
    <n v="0"/>
    <n v="0"/>
    <n v="0"/>
    <n v="0"/>
    <n v="0"/>
    <m/>
    <n v="0"/>
    <n v="0"/>
    <n v="0"/>
    <s v="Yes"/>
  </r>
  <r>
    <s v="21653670000000"/>
    <x v="20"/>
    <s v="65367"/>
    <s v="0000000"/>
    <s v="N/A"/>
    <s v="N/A"/>
    <s v="Larkspur-Corte Madera"/>
    <n v="2"/>
    <n v="1457387"/>
    <n v="218608"/>
    <n v="218608"/>
    <n v="218608"/>
    <n v="218608"/>
    <n v="0"/>
    <n v="0"/>
    <n v="87443"/>
    <n v="961875"/>
    <n v="0"/>
    <n v="0"/>
    <n v="0"/>
    <n v="0"/>
    <n v="0"/>
    <n v="0"/>
    <n v="0"/>
    <n v="0"/>
    <n v="0"/>
    <n v="0"/>
    <m/>
    <n v="0"/>
    <n v="0"/>
    <n v="0"/>
    <s v="Yes"/>
  </r>
  <r>
    <s v="21653910000000"/>
    <x v="20"/>
    <s v="65391"/>
    <s v="0000000"/>
    <s v="N/A"/>
    <s v="N/A"/>
    <s v="Mill Valley Elementary"/>
    <n v="2"/>
    <n v="2674917"/>
    <n v="401238"/>
    <n v="401238"/>
    <n v="401238"/>
    <n v="401238"/>
    <n v="0"/>
    <n v="0"/>
    <n v="160495"/>
    <n v="1765447"/>
    <n v="0"/>
    <n v="0"/>
    <n v="0"/>
    <n v="0"/>
    <n v="0"/>
    <n v="0"/>
    <n v="0"/>
    <n v="0"/>
    <n v="0"/>
    <n v="0"/>
    <m/>
    <n v="0"/>
    <n v="0"/>
    <n v="0"/>
    <s v="Yes"/>
  </r>
  <r>
    <s v="21654090000000"/>
    <x v="20"/>
    <s v="65409"/>
    <s v="0000000"/>
    <s v="N/A"/>
    <s v="N/A"/>
    <s v="Nicasio"/>
    <n v="1"/>
    <n v="120370"/>
    <n v="6019"/>
    <n v="6019"/>
    <n v="10833"/>
    <n v="10833"/>
    <n v="10833"/>
    <n v="10833"/>
    <n v="10833"/>
    <n v="66203"/>
    <n v="0"/>
    <n v="0"/>
    <n v="0"/>
    <n v="0"/>
    <n v="0"/>
    <n v="0"/>
    <n v="0"/>
    <n v="0"/>
    <n v="0"/>
    <n v="0"/>
    <m/>
    <n v="0"/>
    <n v="0"/>
    <n v="0"/>
    <s v="Yes"/>
  </r>
  <r>
    <s v="21654170000000"/>
    <x v="20"/>
    <s v="65417"/>
    <s v="0000000"/>
    <s v="N/A"/>
    <s v="N/A"/>
    <s v="Novato Unified"/>
    <n v="1"/>
    <n v="42437313"/>
    <n v="2121866"/>
    <n v="2121866"/>
    <n v="3819358"/>
    <n v="3819358"/>
    <n v="3819358"/>
    <n v="3819358"/>
    <n v="3819358"/>
    <n v="23340522"/>
    <n v="0"/>
    <n v="0"/>
    <n v="0"/>
    <n v="0"/>
    <n v="0"/>
    <n v="0"/>
    <n v="0"/>
    <n v="0"/>
    <n v="0"/>
    <n v="0"/>
    <m/>
    <n v="0"/>
    <n v="0"/>
    <n v="0"/>
    <s v="Yes"/>
  </r>
  <r>
    <s v="21654176113229"/>
    <x v="20"/>
    <s v="65417"/>
    <s v="6113229"/>
    <s v="0089"/>
    <s v="D"/>
    <s v="Novato Charter"/>
    <n v="1"/>
    <n v="1196230"/>
    <n v="59812"/>
    <n v="59812"/>
    <n v="107661"/>
    <n v="107661"/>
    <n v="107661"/>
    <n v="107661"/>
    <n v="107661"/>
    <n v="657929"/>
    <n v="0"/>
    <n v="0"/>
    <n v="0"/>
    <n v="0"/>
    <n v="0"/>
    <n v="0"/>
    <n v="0"/>
    <n v="0"/>
    <n v="0"/>
    <n v="0"/>
    <m/>
    <n v="0"/>
    <n v="0"/>
    <n v="0"/>
    <s v="Yes"/>
  </r>
  <r>
    <s v="21654250000000"/>
    <x v="20"/>
    <s v="65425"/>
    <s v="0000000"/>
    <s v="N/A"/>
    <s v="N/A"/>
    <s v="Reed Union Elementary"/>
    <n v="2"/>
    <n v="563395"/>
    <n v="84509"/>
    <n v="84509"/>
    <n v="84509"/>
    <n v="84509"/>
    <n v="0"/>
    <n v="0"/>
    <n v="33804"/>
    <n v="371840"/>
    <n v="0"/>
    <n v="0"/>
    <n v="0"/>
    <n v="0"/>
    <n v="0"/>
    <n v="0"/>
    <n v="0"/>
    <n v="0"/>
    <n v="0"/>
    <n v="0"/>
    <m/>
    <n v="0"/>
    <n v="0"/>
    <n v="0"/>
    <s v="Yes"/>
  </r>
  <r>
    <s v="21654330000000"/>
    <x v="20"/>
    <s v="65433"/>
    <s v="0000000"/>
    <s v="N/A"/>
    <s v="N/A"/>
    <s v="Ross Elementary"/>
    <n v="2"/>
    <n v="329999"/>
    <n v="49500"/>
    <n v="49500"/>
    <n v="49500"/>
    <n v="49500"/>
    <n v="0"/>
    <n v="0"/>
    <n v="19800"/>
    <n v="217800"/>
    <n v="0"/>
    <n v="0"/>
    <n v="0"/>
    <n v="0"/>
    <n v="0"/>
    <n v="0"/>
    <n v="0"/>
    <n v="0"/>
    <n v="0"/>
    <n v="0"/>
    <m/>
    <n v="0"/>
    <n v="0"/>
    <n v="0"/>
    <s v="Yes"/>
  </r>
  <r>
    <s v="21654580000000"/>
    <x v="20"/>
    <s v="65458"/>
    <s v="0000000"/>
    <s v="N/A"/>
    <s v="N/A"/>
    <s v="San Rafael City Elementary"/>
    <n v="1"/>
    <n v="32989349"/>
    <n v="1649467"/>
    <n v="1649467"/>
    <n v="2969041"/>
    <n v="2969041"/>
    <n v="2969041"/>
    <n v="2969041"/>
    <n v="2969041"/>
    <n v="18144139"/>
    <n v="0"/>
    <n v="0"/>
    <n v="0"/>
    <n v="0"/>
    <n v="0"/>
    <n v="0"/>
    <n v="0"/>
    <n v="0"/>
    <n v="0"/>
    <n v="0"/>
    <m/>
    <n v="0"/>
    <n v="0"/>
    <n v="0"/>
    <s v="Yes"/>
  </r>
  <r>
    <s v="21654660000000"/>
    <x v="20"/>
    <s v="65466"/>
    <s v="0000000"/>
    <s v="N/A"/>
    <s v="N/A"/>
    <s v="San Rafael City High"/>
    <n v="1"/>
    <n v="5700125"/>
    <n v="285006"/>
    <n v="285006"/>
    <n v="513011"/>
    <n v="513011"/>
    <n v="513011"/>
    <n v="513011"/>
    <n v="513011"/>
    <n v="3135067"/>
    <n v="0"/>
    <n v="0"/>
    <n v="0"/>
    <n v="0"/>
    <n v="0"/>
    <n v="0"/>
    <n v="0"/>
    <n v="0"/>
    <n v="0"/>
    <n v="0"/>
    <m/>
    <n v="0"/>
    <n v="0"/>
    <n v="0"/>
    <s v="Yes"/>
  </r>
  <r>
    <s v="21654740000000"/>
    <x v="20"/>
    <s v="65474"/>
    <s v="0000000"/>
    <s v="N/A"/>
    <s v="N/A"/>
    <s v="Sausalito Marin City"/>
    <n v="2"/>
    <n v="1255798"/>
    <n v="188370"/>
    <n v="188370"/>
    <n v="188370"/>
    <n v="188370"/>
    <n v="0"/>
    <n v="0"/>
    <n v="75348"/>
    <n v="828828"/>
    <n v="0"/>
    <n v="0"/>
    <n v="0"/>
    <n v="0"/>
    <n v="0"/>
    <n v="0"/>
    <n v="0"/>
    <n v="0"/>
    <n v="0"/>
    <n v="0"/>
    <m/>
    <n v="0"/>
    <n v="0"/>
    <n v="0"/>
    <s v="Yes"/>
  </r>
  <r>
    <s v="21654820000000"/>
    <x v="20"/>
    <s v="65482"/>
    <s v="0000000"/>
    <s v="N/A"/>
    <s v="N/A"/>
    <s v="Tamalpais Union High"/>
    <n v="1"/>
    <n v="2412785"/>
    <n v="120639"/>
    <n v="120639"/>
    <n v="217151"/>
    <n v="217151"/>
    <n v="217151"/>
    <n v="217151"/>
    <n v="217151"/>
    <n v="1327033"/>
    <n v="0"/>
    <n v="0"/>
    <n v="0"/>
    <n v="0"/>
    <n v="0"/>
    <n v="0"/>
    <n v="0"/>
    <n v="0"/>
    <n v="0"/>
    <n v="0"/>
    <m/>
    <n v="0"/>
    <n v="0"/>
    <n v="0"/>
    <s v="Yes"/>
  </r>
  <r>
    <s v="21733610000000"/>
    <x v="20"/>
    <s v="73361"/>
    <s v="0000000"/>
    <s v="N/A"/>
    <s v="N/A"/>
    <s v="Shoreline Unified"/>
    <n v="2"/>
    <n v="1570617"/>
    <n v="235593"/>
    <n v="235593"/>
    <n v="235593"/>
    <n v="235593"/>
    <n v="0"/>
    <n v="0"/>
    <n v="94237"/>
    <n v="1036609"/>
    <n v="0"/>
    <n v="0"/>
    <n v="0"/>
    <n v="0"/>
    <n v="0"/>
    <n v="0"/>
    <n v="0"/>
    <n v="0"/>
    <n v="0"/>
    <n v="0"/>
    <m/>
    <n v="0"/>
    <n v="0"/>
    <n v="0"/>
    <s v="Yes"/>
  </r>
  <r>
    <s v="21750020000000"/>
    <x v="20"/>
    <s v="75002"/>
    <s v="0000000"/>
    <s v="N/A"/>
    <s v="N/A"/>
    <s v="Ross Valley Elementary"/>
    <n v="2"/>
    <n v="5387729"/>
    <n v="808159"/>
    <n v="808159"/>
    <n v="808159"/>
    <n v="808159"/>
    <n v="0"/>
    <n v="0"/>
    <n v="323264"/>
    <n v="3555900"/>
    <n v="0"/>
    <n v="0"/>
    <n v="0"/>
    <n v="0"/>
    <n v="0"/>
    <n v="0"/>
    <n v="0"/>
    <n v="0"/>
    <n v="0"/>
    <n v="0"/>
    <m/>
    <n v="0"/>
    <n v="0"/>
    <n v="0"/>
    <s v="Yes"/>
  </r>
  <r>
    <s v="22102230000000"/>
    <x v="21"/>
    <s v="10223"/>
    <s v="0000000"/>
    <s v="N/A"/>
    <s v="N/A"/>
    <s v="Mariposa Co. Office of Education"/>
    <n v="1"/>
    <n v="2469072"/>
    <n v="123454"/>
    <n v="123454"/>
    <n v="222216"/>
    <n v="222216"/>
    <n v="222216"/>
    <n v="222216"/>
    <n v="222216"/>
    <n v="1357988"/>
    <n v="0"/>
    <n v="0"/>
    <n v="0"/>
    <n v="0"/>
    <n v="0"/>
    <n v="0"/>
    <n v="0"/>
    <n v="0"/>
    <n v="0"/>
    <n v="0"/>
    <m/>
    <n v="0"/>
    <n v="0"/>
    <n v="0"/>
    <s v="Yes"/>
  </r>
  <r>
    <s v="22655320000000"/>
    <x v="21"/>
    <s v="65532"/>
    <s v="0000000"/>
    <s v="N/A"/>
    <s v="N/A"/>
    <s v="Mariposa County Unified"/>
    <n v="2"/>
    <n v="9558223"/>
    <n v="1433733"/>
    <n v="1433733"/>
    <n v="1433733"/>
    <n v="1433733"/>
    <n v="0"/>
    <n v="0"/>
    <n v="573493"/>
    <n v="6308425"/>
    <n v="0"/>
    <n v="0"/>
    <n v="0"/>
    <n v="0"/>
    <n v="0"/>
    <n v="0"/>
    <n v="0"/>
    <n v="0"/>
    <n v="0"/>
    <n v="0"/>
    <m/>
    <n v="0"/>
    <n v="0"/>
    <n v="0"/>
    <s v="Yes"/>
  </r>
  <r>
    <s v="22655320125823"/>
    <x v="21"/>
    <s v="65532"/>
    <s v="0125823"/>
    <s v="1396"/>
    <s v="D"/>
    <s v="Sierra Foothill Charter"/>
    <n v="1"/>
    <n v="207288"/>
    <n v="10364"/>
    <n v="10364"/>
    <n v="18656"/>
    <n v="18656"/>
    <n v="18656"/>
    <n v="18656"/>
    <n v="18656"/>
    <n v="114008"/>
    <n v="0"/>
    <n v="0"/>
    <n v="0"/>
    <n v="0"/>
    <n v="0"/>
    <n v="0"/>
    <n v="0"/>
    <n v="0"/>
    <n v="0"/>
    <n v="0"/>
    <m/>
    <n v="0"/>
    <n v="0"/>
    <n v="0"/>
    <s v="Yes"/>
  </r>
  <r>
    <s v="23102310000000"/>
    <x v="22"/>
    <s v="10231"/>
    <s v="0000000"/>
    <s v="N/A"/>
    <s v="N/A"/>
    <s v="Mendocino Co. Office of Education"/>
    <n v="1"/>
    <n v="17601928"/>
    <n v="880096"/>
    <n v="880096"/>
    <n v="1584174"/>
    <n v="1584174"/>
    <n v="1584174"/>
    <n v="1584174"/>
    <n v="1584174"/>
    <n v="9681062"/>
    <n v="0"/>
    <n v="0"/>
    <n v="0"/>
    <n v="0"/>
    <n v="0"/>
    <n v="0"/>
    <n v="0"/>
    <n v="0"/>
    <n v="0"/>
    <n v="0"/>
    <m/>
    <n v="0"/>
    <n v="0"/>
    <n v="0"/>
    <s v="Yes"/>
  </r>
  <r>
    <s v="23655400000000"/>
    <x v="22"/>
    <s v="65540"/>
    <s v="0000000"/>
    <s v="N/A"/>
    <s v="N/A"/>
    <s v="Anderson Valley Unified"/>
    <n v="1"/>
    <n v="3611164"/>
    <n v="180558"/>
    <n v="180558"/>
    <n v="325005"/>
    <n v="325005"/>
    <n v="325005"/>
    <n v="325005"/>
    <n v="325005"/>
    <n v="1986141"/>
    <n v="0"/>
    <n v="0"/>
    <n v="0"/>
    <n v="0"/>
    <n v="0"/>
    <n v="0"/>
    <n v="0"/>
    <n v="0"/>
    <n v="0"/>
    <n v="0"/>
    <m/>
    <n v="0"/>
    <n v="0"/>
    <n v="0"/>
    <s v="Yes"/>
  </r>
  <r>
    <s v="23655570000000"/>
    <x v="22"/>
    <s v="65557"/>
    <s v="0000000"/>
    <s v="N/A"/>
    <s v="N/A"/>
    <s v="Arena Union Elementary"/>
    <n v="2"/>
    <n v="678566"/>
    <n v="101785"/>
    <n v="101785"/>
    <n v="101785"/>
    <n v="101785"/>
    <n v="0"/>
    <n v="0"/>
    <n v="40714"/>
    <n v="447854"/>
    <n v="0"/>
    <n v="0"/>
    <n v="0"/>
    <n v="0"/>
    <n v="0"/>
    <n v="0"/>
    <n v="0"/>
    <n v="0"/>
    <n v="0"/>
    <n v="0"/>
    <m/>
    <n v="0"/>
    <n v="0"/>
    <n v="0"/>
    <s v="Yes"/>
  </r>
  <r>
    <s v="23655576116669"/>
    <x v="22"/>
    <s v="65557"/>
    <s v="6116669"/>
    <s v="0192"/>
    <s v="D"/>
    <s v="Pacific Community Charter"/>
    <n v="1"/>
    <n v="142964"/>
    <n v="7148"/>
    <n v="7148"/>
    <n v="12867"/>
    <n v="12867"/>
    <n v="12867"/>
    <n v="12867"/>
    <n v="12867"/>
    <n v="78631"/>
    <n v="0"/>
    <n v="0"/>
    <n v="0"/>
    <n v="0"/>
    <n v="0"/>
    <n v="0"/>
    <n v="0"/>
    <n v="0"/>
    <n v="0"/>
    <n v="0"/>
    <m/>
    <n v="0"/>
    <n v="0"/>
    <n v="0"/>
    <s v="Yes"/>
  </r>
  <r>
    <s v="23655650000000"/>
    <x v="22"/>
    <s v="65565"/>
    <s v="0000000"/>
    <s v="N/A"/>
    <s v="N/A"/>
    <s v="Fort Bragg Unified"/>
    <n v="2"/>
    <n v="14937707"/>
    <n v="2240656"/>
    <n v="2240656"/>
    <n v="2240656"/>
    <n v="2240656"/>
    <n v="0"/>
    <n v="0"/>
    <n v="896262"/>
    <n v="9858886"/>
    <n v="0"/>
    <n v="0"/>
    <n v="0"/>
    <n v="0"/>
    <n v="0"/>
    <n v="0"/>
    <n v="0"/>
    <n v="0"/>
    <n v="0"/>
    <n v="0"/>
    <m/>
    <n v="0"/>
    <n v="0"/>
    <n v="0"/>
    <s v="Yes"/>
  </r>
  <r>
    <s v="23655650123737"/>
    <x v="22"/>
    <s v="65565"/>
    <s v="0123737"/>
    <s v="1275"/>
    <s v="D"/>
    <s v="Three Rivers Charter"/>
    <n v="1"/>
    <n v="533373"/>
    <n v="26669"/>
    <n v="26669"/>
    <n v="48004"/>
    <n v="48004"/>
    <n v="48004"/>
    <n v="48004"/>
    <n v="48004"/>
    <n v="293358"/>
    <n v="0"/>
    <n v="0"/>
    <n v="0"/>
    <n v="0"/>
    <n v="0"/>
    <n v="0"/>
    <n v="0"/>
    <n v="0"/>
    <n v="0"/>
    <n v="0"/>
    <m/>
    <n v="0"/>
    <n v="0"/>
    <n v="0"/>
    <s v="Yes"/>
  </r>
  <r>
    <s v="23655730000000"/>
    <x v="22"/>
    <s v="65573"/>
    <s v="0000000"/>
    <s v="N/A"/>
    <s v="N/A"/>
    <s v="Manchester Union Elementary"/>
    <n v="2"/>
    <n v="128261"/>
    <n v="19239"/>
    <n v="19239"/>
    <n v="19239"/>
    <n v="19239"/>
    <n v="0"/>
    <n v="0"/>
    <n v="7696"/>
    <n v="84652"/>
    <n v="0"/>
    <n v="0"/>
    <n v="0"/>
    <n v="0"/>
    <n v="0"/>
    <n v="0"/>
    <n v="0"/>
    <n v="0"/>
    <n v="0"/>
    <n v="0"/>
    <m/>
    <n v="0"/>
    <n v="0"/>
    <n v="0"/>
    <s v="Yes"/>
  </r>
  <r>
    <s v="23655810000000"/>
    <x v="22"/>
    <s v="65581"/>
    <s v="0000000"/>
    <s v="N/A"/>
    <s v="N/A"/>
    <s v="Mendocino Unified"/>
    <n v="2"/>
    <n v="1956438"/>
    <n v="293466"/>
    <n v="293466"/>
    <n v="293466"/>
    <n v="293466"/>
    <n v="0"/>
    <n v="0"/>
    <n v="117386"/>
    <n v="1291250"/>
    <n v="0"/>
    <n v="0"/>
    <n v="0"/>
    <n v="0"/>
    <n v="0"/>
    <n v="0"/>
    <n v="0"/>
    <n v="0"/>
    <n v="0"/>
    <n v="0"/>
    <m/>
    <n v="0"/>
    <n v="0"/>
    <n v="0"/>
    <s v="Yes"/>
  </r>
  <r>
    <s v="23655990000000"/>
    <x v="22"/>
    <s v="65599"/>
    <s v="0000000"/>
    <s v="N/A"/>
    <s v="N/A"/>
    <s v="Point Arena Joint Union High"/>
    <n v="2"/>
    <n v="357163"/>
    <n v="53574"/>
    <n v="53574"/>
    <n v="53574"/>
    <n v="53574"/>
    <n v="0"/>
    <n v="0"/>
    <n v="21430"/>
    <n v="235726"/>
    <n v="0"/>
    <n v="0"/>
    <n v="0"/>
    <n v="0"/>
    <n v="0"/>
    <n v="0"/>
    <n v="0"/>
    <n v="0"/>
    <n v="0"/>
    <n v="0"/>
    <m/>
    <n v="0"/>
    <n v="0"/>
    <n v="0"/>
    <s v="Yes"/>
  </r>
  <r>
    <s v="23656070000000"/>
    <x v="22"/>
    <s v="65607"/>
    <s v="0000000"/>
    <s v="N/A"/>
    <s v="N/A"/>
    <s v="Round Valley Unified"/>
    <n v="1"/>
    <n v="5460557"/>
    <n v="273028"/>
    <n v="273028"/>
    <n v="491450"/>
    <n v="491450"/>
    <n v="491450"/>
    <n v="491450"/>
    <n v="491450"/>
    <n v="3003306"/>
    <n v="0"/>
    <n v="0"/>
    <n v="0"/>
    <n v="0"/>
    <n v="0"/>
    <n v="0"/>
    <n v="0"/>
    <n v="0"/>
    <n v="0"/>
    <n v="0"/>
    <m/>
    <n v="0"/>
    <n v="0"/>
    <n v="0"/>
    <s v="Yes"/>
  </r>
  <r>
    <s v="23656072330272"/>
    <x v="22"/>
    <s v="65607"/>
    <s v="2330272"/>
    <s v="0032"/>
    <s v="D"/>
    <s v="Eel River Charter"/>
    <n v="1"/>
    <n v="655961"/>
    <n v="32798"/>
    <n v="32798"/>
    <n v="59036"/>
    <n v="59036"/>
    <n v="59036"/>
    <n v="59036"/>
    <n v="59036"/>
    <n v="360776"/>
    <n v="0"/>
    <n v="0"/>
    <n v="0"/>
    <n v="0"/>
    <n v="0"/>
    <n v="0"/>
    <n v="0"/>
    <n v="0"/>
    <n v="0"/>
    <n v="0"/>
    <m/>
    <n v="0"/>
    <n v="0"/>
    <n v="0"/>
    <s v="Yes"/>
  </r>
  <r>
    <s v="23656150000000"/>
    <x v="22"/>
    <s v="65615"/>
    <s v="0000000"/>
    <s v="N/A"/>
    <s v="N/A"/>
    <s v="Ukiah Unified"/>
    <n v="1"/>
    <n v="61178181"/>
    <n v="3058909"/>
    <n v="3058909"/>
    <n v="5506036"/>
    <n v="5506036"/>
    <n v="5506036"/>
    <n v="5506036"/>
    <n v="5506036"/>
    <n v="33647998"/>
    <n v="0"/>
    <n v="0"/>
    <n v="0"/>
    <n v="0"/>
    <n v="0"/>
    <n v="0"/>
    <n v="0"/>
    <n v="0"/>
    <n v="0"/>
    <n v="0"/>
    <m/>
    <n v="0"/>
    <n v="0"/>
    <n v="0"/>
    <s v="Yes"/>
  </r>
  <r>
    <s v="23656150115055"/>
    <x v="22"/>
    <s v="65615"/>
    <s v="0115055"/>
    <s v="0910"/>
    <s v="D"/>
    <s v="River Oak Charter"/>
    <n v="1"/>
    <n v="1678078"/>
    <n v="83904"/>
    <n v="83904"/>
    <n v="151027"/>
    <n v="151027"/>
    <n v="151027"/>
    <n v="151027"/>
    <n v="151027"/>
    <n v="922943"/>
    <n v="0"/>
    <n v="0"/>
    <n v="0"/>
    <n v="0"/>
    <n v="0"/>
    <n v="0"/>
    <n v="0"/>
    <n v="0"/>
    <n v="0"/>
    <n v="0"/>
    <m/>
    <n v="0"/>
    <n v="0"/>
    <n v="0"/>
    <s v="Yes"/>
  </r>
  <r>
    <s v="23656150140814"/>
    <x v="22"/>
    <s v="65615"/>
    <s v="0140814"/>
    <s v="2117"/>
    <s v="D"/>
    <s v="Shanel Valley Academy"/>
    <n v="1"/>
    <n v="1374376"/>
    <n v="68719"/>
    <n v="68719"/>
    <n v="123694"/>
    <n v="123694"/>
    <n v="123694"/>
    <n v="123694"/>
    <n v="123694"/>
    <n v="755908"/>
    <n v="0"/>
    <n v="-10433"/>
    <n v="0"/>
    <n v="0"/>
    <n v="0"/>
    <n v="0"/>
    <n v="0"/>
    <n v="0"/>
    <n v="0"/>
    <n v="0"/>
    <m/>
    <n v="-10433"/>
    <n v="10433"/>
    <n v="0"/>
    <s v="Yes"/>
  </r>
  <r>
    <s v="23656152330413"/>
    <x v="22"/>
    <s v="65615"/>
    <s v="2330413"/>
    <s v="0271"/>
    <s v="D"/>
    <s v="Redwood Collegiate Academy"/>
    <n v="1"/>
    <n v="1013493"/>
    <n v="50675"/>
    <n v="50675"/>
    <n v="91214"/>
    <n v="91214"/>
    <n v="91214"/>
    <n v="91214"/>
    <n v="91214"/>
    <n v="557420"/>
    <n v="0"/>
    <n v="0"/>
    <n v="0"/>
    <n v="0"/>
    <n v="0"/>
    <n v="0"/>
    <n v="0"/>
    <n v="0"/>
    <n v="0"/>
    <n v="0"/>
    <m/>
    <n v="0"/>
    <n v="0"/>
    <n v="0"/>
    <s v="Yes"/>
  </r>
  <r>
    <s v="23656152330454"/>
    <x v="22"/>
    <s v="65615"/>
    <s v="2330454"/>
    <s v="0439"/>
    <s v="D"/>
    <s v="Sequoia Career Academy"/>
    <n v="1"/>
    <n v="1220224"/>
    <n v="61011"/>
    <n v="61011"/>
    <n v="109820"/>
    <n v="109820"/>
    <n v="109820"/>
    <n v="109820"/>
    <n v="109820"/>
    <n v="671122"/>
    <n v="0"/>
    <n v="0"/>
    <n v="0"/>
    <n v="0"/>
    <n v="0"/>
    <n v="0"/>
    <n v="0"/>
    <n v="0"/>
    <n v="0"/>
    <n v="0"/>
    <m/>
    <n v="0"/>
    <n v="0"/>
    <n v="0"/>
    <s v="Yes"/>
  </r>
  <r>
    <s v="23656156117386"/>
    <x v="22"/>
    <s v="65615"/>
    <s v="6117386"/>
    <s v="0276"/>
    <s v="D"/>
    <s v="Tree of Life Charter"/>
    <n v="1"/>
    <n v="665088"/>
    <n v="33254"/>
    <n v="33254"/>
    <n v="59858"/>
    <n v="59858"/>
    <n v="59858"/>
    <n v="59858"/>
    <n v="59858"/>
    <n v="365798"/>
    <n v="0"/>
    <n v="0"/>
    <n v="0"/>
    <n v="0"/>
    <n v="0"/>
    <n v="0"/>
    <n v="0"/>
    <n v="0"/>
    <n v="0"/>
    <n v="0"/>
    <m/>
    <n v="0"/>
    <n v="0"/>
    <n v="0"/>
    <s v="Yes"/>
  </r>
  <r>
    <s v="23656230000000"/>
    <x v="22"/>
    <s v="65623"/>
    <s v="0000000"/>
    <s v="N/A"/>
    <s v="N/A"/>
    <s v="Willits Unified"/>
    <n v="1"/>
    <n v="12721702"/>
    <n v="636085"/>
    <n v="636085"/>
    <n v="1144953"/>
    <n v="1144953"/>
    <n v="1144953"/>
    <n v="1144953"/>
    <n v="1144953"/>
    <n v="6996935"/>
    <n v="0"/>
    <n v="0"/>
    <n v="0"/>
    <n v="0"/>
    <n v="0"/>
    <n v="0"/>
    <n v="0"/>
    <n v="0"/>
    <n v="0"/>
    <n v="0"/>
    <m/>
    <n v="0"/>
    <n v="0"/>
    <n v="0"/>
    <s v="Yes"/>
  </r>
  <r>
    <s v="23656230112300"/>
    <x v="22"/>
    <s v="65623"/>
    <s v="0112300"/>
    <s v="0822"/>
    <s v="D"/>
    <s v="La Vida Charter"/>
    <n v="1"/>
    <n v="559652"/>
    <n v="27983"/>
    <n v="27983"/>
    <n v="50369"/>
    <n v="50369"/>
    <n v="50369"/>
    <n v="50369"/>
    <n v="50369"/>
    <n v="307811"/>
    <n v="0"/>
    <n v="0"/>
    <n v="0"/>
    <n v="0"/>
    <n v="0"/>
    <n v="0"/>
    <n v="0"/>
    <n v="0"/>
    <n v="0"/>
    <n v="0"/>
    <m/>
    <n v="0"/>
    <n v="0"/>
    <n v="0"/>
    <s v="Yes"/>
  </r>
  <r>
    <s v="23656230125658"/>
    <x v="22"/>
    <s v="65623"/>
    <s v="0125658"/>
    <s v="1373"/>
    <s v="D"/>
    <s v="Willits Elementary Charter"/>
    <n v="1"/>
    <n v="1130163"/>
    <n v="56508"/>
    <n v="56508"/>
    <n v="101715"/>
    <n v="101715"/>
    <n v="101715"/>
    <n v="101715"/>
    <n v="101715"/>
    <n v="621591"/>
    <n v="0"/>
    <n v="0"/>
    <n v="0"/>
    <n v="0"/>
    <n v="0"/>
    <n v="0"/>
    <n v="0"/>
    <n v="0"/>
    <n v="0"/>
    <n v="0"/>
    <m/>
    <n v="0"/>
    <n v="0"/>
    <n v="0"/>
    <s v="Yes"/>
  </r>
  <r>
    <s v="23656232330363"/>
    <x v="22"/>
    <s v="65623"/>
    <s v="2330363"/>
    <s v="0166"/>
    <s v="D"/>
    <s v="Willits Charter"/>
    <n v="1"/>
    <n v="833948"/>
    <n v="41697"/>
    <n v="41697"/>
    <n v="75055"/>
    <n v="75055"/>
    <n v="75055"/>
    <n v="75055"/>
    <n v="75055"/>
    <n v="458669"/>
    <n v="0"/>
    <n v="0"/>
    <n v="0"/>
    <n v="0"/>
    <n v="0"/>
    <n v="0"/>
    <n v="0"/>
    <n v="0"/>
    <n v="0"/>
    <n v="0"/>
    <m/>
    <n v="0"/>
    <n v="0"/>
    <n v="0"/>
    <s v="Yes"/>
  </r>
  <r>
    <s v="23738660000000"/>
    <x v="22"/>
    <s v="73866"/>
    <s v="0000000"/>
    <s v="N/A"/>
    <s v="N/A"/>
    <s v="Potter Valley Community Unified"/>
    <n v="1"/>
    <n v="1948165"/>
    <n v="97408"/>
    <n v="97408"/>
    <n v="175335"/>
    <n v="175335"/>
    <n v="175335"/>
    <n v="175335"/>
    <n v="175335"/>
    <n v="1071491"/>
    <n v="0"/>
    <n v="0"/>
    <n v="0"/>
    <n v="0"/>
    <n v="0"/>
    <n v="0"/>
    <n v="0"/>
    <n v="0"/>
    <n v="0"/>
    <n v="0"/>
    <m/>
    <n v="0"/>
    <n v="0"/>
    <n v="0"/>
    <s v="Yes"/>
  </r>
  <r>
    <s v="23739160000000"/>
    <x v="22"/>
    <s v="73916"/>
    <s v="0000000"/>
    <s v="N/A"/>
    <s v="N/A"/>
    <s v="Laytonville Unified"/>
    <n v="1"/>
    <n v="2397023"/>
    <n v="119851"/>
    <n v="119851"/>
    <n v="215732"/>
    <n v="215732"/>
    <n v="215732"/>
    <n v="215732"/>
    <n v="215732"/>
    <n v="1318362"/>
    <n v="0"/>
    <n v="0"/>
    <n v="0"/>
    <n v="0"/>
    <n v="0"/>
    <n v="0"/>
    <n v="0"/>
    <n v="0"/>
    <n v="0"/>
    <n v="0"/>
    <m/>
    <n v="0"/>
    <n v="0"/>
    <n v="0"/>
    <s v="Yes"/>
  </r>
  <r>
    <s v="23752180000000"/>
    <x v="22"/>
    <s v="75218"/>
    <s v="0000000"/>
    <s v="N/A"/>
    <s v="N/A"/>
    <s v="Leggett Valley Unified"/>
    <n v="2"/>
    <n v="2406171"/>
    <n v="360926"/>
    <n v="360926"/>
    <n v="360926"/>
    <n v="360926"/>
    <n v="0"/>
    <n v="0"/>
    <n v="144370"/>
    <n v="1588074"/>
    <n v="0"/>
    <n v="0"/>
    <n v="0"/>
    <n v="0"/>
    <n v="0"/>
    <n v="0"/>
    <n v="0"/>
    <n v="0"/>
    <n v="0"/>
    <n v="0"/>
    <m/>
    <n v="0"/>
    <n v="0"/>
    <n v="0"/>
    <s v="Yes"/>
  </r>
  <r>
    <s v="24102490000000"/>
    <x v="23"/>
    <s v="10249"/>
    <s v="0000000"/>
    <s v="N/A"/>
    <s v="N/A"/>
    <s v="Merced Co. Office of Education"/>
    <n v="1"/>
    <n v="85226399"/>
    <n v="4261320"/>
    <n v="4261320"/>
    <n v="7670376"/>
    <n v="7670376"/>
    <n v="7670376"/>
    <n v="7670376"/>
    <n v="7670376"/>
    <n v="46874520"/>
    <n v="0"/>
    <n v="0"/>
    <n v="0"/>
    <n v="0"/>
    <n v="0"/>
    <n v="0"/>
    <n v="0"/>
    <n v="0"/>
    <n v="0"/>
    <n v="0"/>
    <m/>
    <n v="0"/>
    <n v="0"/>
    <n v="0"/>
    <s v="Yes"/>
  </r>
  <r>
    <s v="24102490106518"/>
    <x v="23"/>
    <s v="10249"/>
    <s v="0106518"/>
    <s v="0631"/>
    <s v="L"/>
    <s v="Merced Scholars Charter"/>
    <n v="1"/>
    <n v="4065506"/>
    <n v="203275"/>
    <n v="203275"/>
    <n v="365896"/>
    <n v="365896"/>
    <n v="365896"/>
    <n v="365896"/>
    <n v="365896"/>
    <n v="2236030"/>
    <n v="0"/>
    <n v="0"/>
    <n v="0"/>
    <n v="0"/>
    <n v="0"/>
    <n v="0"/>
    <n v="0"/>
    <n v="0"/>
    <n v="0"/>
    <n v="0"/>
    <m/>
    <n v="0"/>
    <n v="0"/>
    <n v="0"/>
    <s v="Yes"/>
  </r>
  <r>
    <s v="24102490138032"/>
    <x v="23"/>
    <s v="10249"/>
    <s v="0138032"/>
    <s v="2002"/>
    <s v="L"/>
    <s v="Come Back Charter"/>
    <n v="1"/>
    <n v="1570818"/>
    <n v="78541"/>
    <n v="78541"/>
    <n v="141374"/>
    <n v="141374"/>
    <n v="141374"/>
    <n v="141374"/>
    <n v="141374"/>
    <n v="863952"/>
    <n v="0"/>
    <n v="0"/>
    <n v="0"/>
    <n v="0"/>
    <n v="0"/>
    <n v="0"/>
    <n v="0"/>
    <n v="0"/>
    <n v="0"/>
    <n v="0"/>
    <m/>
    <n v="0"/>
    <n v="0"/>
    <n v="0"/>
    <s v="Yes"/>
  </r>
  <r>
    <s v="24656310000000"/>
    <x v="23"/>
    <s v="65631"/>
    <s v="0000000"/>
    <s v="N/A"/>
    <s v="N/A"/>
    <s v="Atwater Elementary"/>
    <n v="1"/>
    <n v="64091812"/>
    <n v="3204591"/>
    <n v="3204591"/>
    <n v="5768263"/>
    <n v="5768263"/>
    <n v="5768263"/>
    <n v="5768263"/>
    <n v="5768263"/>
    <n v="35250497"/>
    <n v="0"/>
    <n v="0"/>
    <n v="0"/>
    <n v="0"/>
    <n v="0"/>
    <n v="0"/>
    <n v="0"/>
    <n v="0"/>
    <n v="0"/>
    <n v="0"/>
    <m/>
    <n v="0"/>
    <n v="0"/>
    <n v="0"/>
    <s v="Yes"/>
  </r>
  <r>
    <s v="24656490000000"/>
    <x v="23"/>
    <s v="65649"/>
    <s v="0000000"/>
    <s v="N/A"/>
    <s v="N/A"/>
    <s v="Ballico-Cressey Elementary"/>
    <n v="1"/>
    <n v="1222615"/>
    <n v="61131"/>
    <n v="61131"/>
    <n v="110035"/>
    <n v="110035"/>
    <n v="110035"/>
    <n v="110035"/>
    <n v="110035"/>
    <n v="672437"/>
    <n v="0"/>
    <n v="0"/>
    <n v="0"/>
    <n v="0"/>
    <n v="0"/>
    <n v="0"/>
    <n v="0"/>
    <n v="0"/>
    <n v="0"/>
    <n v="0"/>
    <m/>
    <n v="0"/>
    <n v="0"/>
    <n v="0"/>
    <s v="Yes"/>
  </r>
  <r>
    <s v="24656496025381"/>
    <x v="23"/>
    <s v="65649"/>
    <s v="6025381"/>
    <s v="1980"/>
    <s v="L"/>
    <s v="Ballico-Cressey Community Charter"/>
    <n v="1"/>
    <n v="2136568"/>
    <n v="106828"/>
    <n v="106828"/>
    <n v="192291"/>
    <n v="192291"/>
    <n v="192291"/>
    <n v="192291"/>
    <n v="192291"/>
    <n v="1175111"/>
    <n v="0"/>
    <n v="0"/>
    <n v="0"/>
    <n v="0"/>
    <n v="0"/>
    <n v="0"/>
    <n v="0"/>
    <n v="0"/>
    <n v="0"/>
    <n v="0"/>
    <m/>
    <n v="0"/>
    <n v="0"/>
    <n v="0"/>
    <s v="Yes"/>
  </r>
  <r>
    <s v="24656800000000"/>
    <x v="23"/>
    <s v="65680"/>
    <s v="0000000"/>
    <s v="N/A"/>
    <s v="N/A"/>
    <s v="El Nido Elementary"/>
    <n v="1"/>
    <n v="1622435"/>
    <n v="81122"/>
    <n v="81122"/>
    <n v="146019"/>
    <n v="146019"/>
    <n v="146019"/>
    <n v="146019"/>
    <n v="146019"/>
    <n v="892339"/>
    <n v="0"/>
    <n v="0"/>
    <n v="0"/>
    <n v="0"/>
    <n v="0"/>
    <n v="0"/>
    <n v="0"/>
    <n v="0"/>
    <n v="0"/>
    <n v="0"/>
    <m/>
    <n v="0"/>
    <n v="0"/>
    <n v="0"/>
    <s v="Yes"/>
  </r>
  <r>
    <s v="24656980000000"/>
    <x v="23"/>
    <s v="65698"/>
    <s v="0000000"/>
    <s v="N/A"/>
    <s v="N/A"/>
    <s v="Hilmar Unified"/>
    <n v="1"/>
    <n v="19608475"/>
    <n v="980424"/>
    <n v="980424"/>
    <n v="1764763"/>
    <n v="1764763"/>
    <n v="1764763"/>
    <n v="1764763"/>
    <n v="1764763"/>
    <n v="10784663"/>
    <n v="0"/>
    <n v="0"/>
    <n v="0"/>
    <n v="0"/>
    <n v="0"/>
    <n v="0"/>
    <n v="0"/>
    <n v="0"/>
    <n v="0"/>
    <n v="0"/>
    <m/>
    <n v="0"/>
    <n v="0"/>
    <n v="0"/>
    <s v="Yes"/>
  </r>
  <r>
    <s v="24657220000000"/>
    <x v="23"/>
    <s v="65722"/>
    <s v="0000000"/>
    <s v="N/A"/>
    <s v="N/A"/>
    <s v="Le Grand Union Elementary"/>
    <n v="1"/>
    <n v="3853923"/>
    <n v="192696"/>
    <n v="192696"/>
    <n v="346853"/>
    <n v="346853"/>
    <n v="346853"/>
    <n v="346853"/>
    <n v="346853"/>
    <n v="2119657"/>
    <n v="0"/>
    <n v="0"/>
    <n v="0"/>
    <n v="0"/>
    <n v="0"/>
    <n v="0"/>
    <n v="0"/>
    <n v="0"/>
    <n v="0"/>
    <n v="0"/>
    <m/>
    <n v="0"/>
    <n v="0"/>
    <n v="0"/>
    <s v="Yes"/>
  </r>
  <r>
    <s v="24657300000000"/>
    <x v="23"/>
    <s v="65730"/>
    <s v="0000000"/>
    <s v="N/A"/>
    <s v="N/A"/>
    <s v="Le Grand Union High"/>
    <n v="1"/>
    <n v="5450015"/>
    <n v="272501"/>
    <n v="272501"/>
    <n v="490501"/>
    <n v="490501"/>
    <n v="490501"/>
    <n v="490501"/>
    <n v="490501"/>
    <n v="2997507"/>
    <n v="0"/>
    <n v="0"/>
    <n v="0"/>
    <n v="0"/>
    <n v="0"/>
    <n v="0"/>
    <n v="0"/>
    <n v="0"/>
    <n v="0"/>
    <n v="0"/>
    <m/>
    <n v="0"/>
    <n v="0"/>
    <n v="0"/>
    <s v="Yes"/>
  </r>
  <r>
    <s v="24657480000000"/>
    <x v="23"/>
    <s v="65748"/>
    <s v="0000000"/>
    <s v="N/A"/>
    <s v="N/A"/>
    <s v="Livingston Union"/>
    <n v="1"/>
    <n v="31972512"/>
    <n v="1598626"/>
    <n v="1598626"/>
    <n v="2877526"/>
    <n v="2877526"/>
    <n v="2877526"/>
    <n v="2877526"/>
    <n v="2877526"/>
    <n v="17584882"/>
    <n v="0"/>
    <n v="0"/>
    <n v="0"/>
    <n v="0"/>
    <n v="0"/>
    <n v="0"/>
    <n v="0"/>
    <n v="0"/>
    <n v="0"/>
    <n v="0"/>
    <m/>
    <n v="0"/>
    <n v="0"/>
    <n v="0"/>
    <s v="Yes"/>
  </r>
  <r>
    <s v="24657550000000"/>
    <x v="23"/>
    <s v="65755"/>
    <s v="0000000"/>
    <s v="N/A"/>
    <s v="N/A"/>
    <s v="Los Banos Unified"/>
    <n v="1"/>
    <n v="128635986"/>
    <n v="6431799"/>
    <n v="6431799"/>
    <n v="11577239"/>
    <n v="11577239"/>
    <n v="11577239"/>
    <n v="11577239"/>
    <n v="11577239"/>
    <n v="70749793"/>
    <n v="0"/>
    <n v="0"/>
    <n v="0"/>
    <n v="0"/>
    <n v="0"/>
    <n v="0"/>
    <n v="0"/>
    <n v="0"/>
    <n v="0"/>
    <n v="0"/>
    <m/>
    <n v="0"/>
    <n v="0"/>
    <n v="0"/>
    <s v="Yes"/>
  </r>
  <r>
    <s v="24657630000000"/>
    <x v="23"/>
    <s v="65763"/>
    <s v="0000000"/>
    <s v="N/A"/>
    <s v="N/A"/>
    <s v="McSwain Union Elementary"/>
    <n v="1"/>
    <n v="7159323"/>
    <n v="357966"/>
    <n v="357966"/>
    <n v="644339"/>
    <n v="644339"/>
    <n v="644339"/>
    <n v="644339"/>
    <n v="644339"/>
    <n v="3937627"/>
    <n v="0"/>
    <n v="0"/>
    <n v="0"/>
    <n v="0"/>
    <n v="0"/>
    <n v="0"/>
    <n v="0"/>
    <n v="0"/>
    <n v="0"/>
    <n v="0"/>
    <m/>
    <n v="0"/>
    <n v="0"/>
    <n v="0"/>
    <s v="Yes"/>
  </r>
  <r>
    <s v="24657710000000"/>
    <x v="23"/>
    <s v="65771"/>
    <s v="0000000"/>
    <s v="N/A"/>
    <s v="N/A"/>
    <s v="Merced City Elementary"/>
    <n v="1"/>
    <n v="137069486"/>
    <n v="6853474"/>
    <n v="6853474"/>
    <n v="12336254"/>
    <n v="12336254"/>
    <n v="12336254"/>
    <n v="12336254"/>
    <n v="12336254"/>
    <n v="75388218"/>
    <n v="0"/>
    <n v="0"/>
    <n v="0"/>
    <n v="0"/>
    <n v="0"/>
    <n v="0"/>
    <n v="0"/>
    <n v="0"/>
    <n v="0"/>
    <n v="0"/>
    <m/>
    <n v="0"/>
    <n v="0"/>
    <n v="0"/>
    <s v="Yes"/>
  </r>
  <r>
    <s v="24657890000000"/>
    <x v="23"/>
    <s v="65789"/>
    <s v="0000000"/>
    <s v="N/A"/>
    <s v="N/A"/>
    <s v="Merced Union High"/>
    <n v="1"/>
    <n v="123347142"/>
    <n v="6167357"/>
    <n v="6167357"/>
    <n v="11101243"/>
    <n v="11101243"/>
    <n v="11101243"/>
    <n v="11101243"/>
    <n v="11101243"/>
    <n v="67840929"/>
    <n v="0"/>
    <n v="0"/>
    <n v="0"/>
    <n v="0"/>
    <n v="0"/>
    <n v="0"/>
    <n v="0"/>
    <n v="0"/>
    <n v="0"/>
    <n v="0"/>
    <m/>
    <n v="0"/>
    <n v="0"/>
    <n v="0"/>
    <s v="Yes"/>
  </r>
  <r>
    <s v="24658130000000"/>
    <x v="23"/>
    <s v="65813"/>
    <s v="0000000"/>
    <s v="N/A"/>
    <s v="N/A"/>
    <s v="Plainsburg Union Elementary"/>
    <n v="1"/>
    <n v="496394"/>
    <n v="24820"/>
    <n v="24820"/>
    <n v="44675"/>
    <n v="44675"/>
    <n v="44675"/>
    <n v="44675"/>
    <n v="44675"/>
    <n v="273015"/>
    <n v="0"/>
    <n v="0"/>
    <n v="0"/>
    <n v="0"/>
    <n v="0"/>
    <n v="0"/>
    <n v="0"/>
    <n v="0"/>
    <n v="0"/>
    <n v="0"/>
    <m/>
    <n v="0"/>
    <n v="0"/>
    <n v="0"/>
    <s v="Yes"/>
  </r>
  <r>
    <s v="24658210000000"/>
    <x v="23"/>
    <s v="65821"/>
    <s v="0000000"/>
    <s v="N/A"/>
    <s v="N/A"/>
    <s v="Planada Elementary"/>
    <n v="1"/>
    <n v="12682676"/>
    <n v="634134"/>
    <n v="634134"/>
    <n v="1141441"/>
    <n v="1141441"/>
    <n v="1141441"/>
    <n v="1141441"/>
    <n v="1141441"/>
    <n v="6975473"/>
    <n v="0"/>
    <n v="0"/>
    <n v="0"/>
    <n v="0"/>
    <n v="0"/>
    <n v="0"/>
    <n v="0"/>
    <n v="0"/>
    <n v="0"/>
    <n v="0"/>
    <m/>
    <n v="0"/>
    <n v="0"/>
    <n v="0"/>
    <s v="Yes"/>
  </r>
  <r>
    <s v="24658390000000"/>
    <x v="23"/>
    <s v="65839"/>
    <s v="0000000"/>
    <s v="N/A"/>
    <s v="N/A"/>
    <s v="Snelling-Merced Falls Union Elementary"/>
    <n v="1"/>
    <n v="507886"/>
    <n v="25394"/>
    <n v="25394"/>
    <n v="45710"/>
    <n v="45710"/>
    <n v="45710"/>
    <n v="45710"/>
    <n v="45710"/>
    <n v="279338"/>
    <n v="0"/>
    <n v="0"/>
    <n v="0"/>
    <n v="0"/>
    <n v="0"/>
    <n v="0"/>
    <n v="0"/>
    <n v="0"/>
    <n v="0"/>
    <n v="0"/>
    <m/>
    <n v="0"/>
    <n v="0"/>
    <n v="0"/>
    <s v="Yes"/>
  </r>
  <r>
    <s v="24658620000000"/>
    <x v="23"/>
    <s v="65862"/>
    <s v="0000000"/>
    <s v="N/A"/>
    <s v="N/A"/>
    <s v="Weaver Union"/>
    <n v="1"/>
    <n v="38745962"/>
    <n v="1937298"/>
    <n v="1937298"/>
    <n v="3487137"/>
    <n v="3487137"/>
    <n v="3487137"/>
    <n v="3487137"/>
    <n v="3487137"/>
    <n v="21310281"/>
    <n v="0"/>
    <n v="0"/>
    <n v="0"/>
    <n v="0"/>
    <n v="0"/>
    <n v="0"/>
    <n v="0"/>
    <n v="0"/>
    <n v="0"/>
    <n v="0"/>
    <m/>
    <n v="0"/>
    <n v="0"/>
    <n v="0"/>
    <s v="Yes"/>
  </r>
  <r>
    <s v="24658700000000"/>
    <x v="23"/>
    <s v="65870"/>
    <s v="0000000"/>
    <s v="N/A"/>
    <s v="N/A"/>
    <s v="Winton"/>
    <n v="1"/>
    <n v="27814191"/>
    <n v="1390710"/>
    <n v="1390710"/>
    <n v="2503277"/>
    <n v="2503277"/>
    <n v="2503277"/>
    <n v="2503277"/>
    <n v="2503277"/>
    <n v="15297805"/>
    <n v="0"/>
    <n v="0"/>
    <n v="0"/>
    <n v="0"/>
    <n v="0"/>
    <n v="0"/>
    <n v="0"/>
    <n v="0"/>
    <n v="0"/>
    <n v="0"/>
    <m/>
    <n v="0"/>
    <n v="0"/>
    <n v="0"/>
    <s v="Yes"/>
  </r>
  <r>
    <s v="24736190000000"/>
    <x v="23"/>
    <s v="73619"/>
    <s v="0000000"/>
    <s v="N/A"/>
    <s v="N/A"/>
    <s v="Gustine Unified"/>
    <n v="1"/>
    <n v="20081475"/>
    <n v="1004074"/>
    <n v="1004074"/>
    <n v="1807333"/>
    <n v="1807333"/>
    <n v="1807333"/>
    <n v="1807333"/>
    <n v="1807333"/>
    <n v="11044813"/>
    <n v="0"/>
    <n v="0"/>
    <n v="0"/>
    <n v="0"/>
    <n v="0"/>
    <n v="0"/>
    <n v="0"/>
    <n v="0"/>
    <n v="0"/>
    <n v="0"/>
    <m/>
    <n v="0"/>
    <n v="0"/>
    <n v="0"/>
    <s v="Yes"/>
  </r>
  <r>
    <s v="24737260000000"/>
    <x v="23"/>
    <s v="73726"/>
    <s v="0000000"/>
    <s v="N/A"/>
    <s v="N/A"/>
    <s v="Merced River Union Elementary"/>
    <n v="1"/>
    <n v="3266362"/>
    <n v="163318"/>
    <n v="163318"/>
    <n v="293973"/>
    <n v="293973"/>
    <n v="293973"/>
    <n v="293973"/>
    <n v="293973"/>
    <n v="1796501"/>
    <n v="0"/>
    <n v="0"/>
    <n v="0"/>
    <n v="0"/>
    <n v="0"/>
    <n v="0"/>
    <n v="0"/>
    <n v="0"/>
    <n v="0"/>
    <n v="0"/>
    <m/>
    <n v="0"/>
    <n v="0"/>
    <n v="0"/>
    <s v="Yes"/>
  </r>
  <r>
    <s v="24753170000000"/>
    <x v="23"/>
    <s v="75317"/>
    <s v="0000000"/>
    <s v="N/A"/>
    <s v="N/A"/>
    <s v="Dos Palos Oro Loma Joint Unified"/>
    <n v="1"/>
    <n v="27140793"/>
    <n v="1357040"/>
    <n v="1357040"/>
    <n v="2442671"/>
    <n v="2442671"/>
    <n v="2442671"/>
    <n v="2442671"/>
    <n v="2442671"/>
    <n v="14927435"/>
    <n v="0"/>
    <n v="0"/>
    <n v="0"/>
    <n v="0"/>
    <n v="0"/>
    <n v="0"/>
    <n v="0"/>
    <n v="0"/>
    <n v="0"/>
    <n v="0"/>
    <m/>
    <n v="0"/>
    <n v="0"/>
    <n v="0"/>
    <s v="Yes"/>
  </r>
  <r>
    <s v="24753660000000"/>
    <x v="23"/>
    <s v="75366"/>
    <s v="0000000"/>
    <s v="N/A"/>
    <s v="N/A"/>
    <s v="Delhi Unified"/>
    <n v="1"/>
    <n v="32405413"/>
    <n v="1620271"/>
    <n v="1620271"/>
    <n v="2916487"/>
    <n v="2916487"/>
    <n v="2916487"/>
    <n v="2916487"/>
    <n v="2916487"/>
    <n v="17822977"/>
    <n v="0"/>
    <n v="0"/>
    <n v="0"/>
    <n v="0"/>
    <n v="0"/>
    <n v="0"/>
    <n v="0"/>
    <n v="0"/>
    <n v="0"/>
    <n v="0"/>
    <m/>
    <n v="0"/>
    <n v="0"/>
    <n v="0"/>
    <s v="Yes"/>
  </r>
  <r>
    <s v="25102560000000"/>
    <x v="24"/>
    <s v="10256"/>
    <s v="0000000"/>
    <s v="N/A"/>
    <s v="N/A"/>
    <s v="Modoc Co. Office of Education"/>
    <n v="1"/>
    <n v="3525386"/>
    <n v="176269"/>
    <n v="176269"/>
    <n v="317285"/>
    <n v="317285"/>
    <n v="317285"/>
    <n v="317285"/>
    <n v="317285"/>
    <n v="1938963"/>
    <n v="0"/>
    <n v="0"/>
    <n v="0"/>
    <n v="0"/>
    <n v="0"/>
    <n v="0"/>
    <n v="0"/>
    <n v="0"/>
    <n v="0"/>
    <n v="0"/>
    <m/>
    <n v="0"/>
    <n v="0"/>
    <n v="0"/>
    <s v="Yes"/>
  </r>
  <r>
    <s v="25658960000000"/>
    <x v="24"/>
    <s v="65896"/>
    <s v="0000000"/>
    <s v="N/A"/>
    <s v="N/A"/>
    <s v="Surprise Valley Joint Unified"/>
    <n v="1"/>
    <n v="938022"/>
    <n v="46901"/>
    <n v="46901"/>
    <n v="84422"/>
    <n v="84422"/>
    <n v="84422"/>
    <n v="84422"/>
    <n v="84422"/>
    <n v="515912"/>
    <n v="0"/>
    <n v="0"/>
    <n v="0"/>
    <n v="0"/>
    <n v="0"/>
    <n v="0"/>
    <n v="0"/>
    <n v="0"/>
    <n v="0"/>
    <n v="0"/>
    <m/>
    <n v="0"/>
    <n v="0"/>
    <n v="0"/>
    <s v="Yes"/>
  </r>
  <r>
    <s v="25735850000000"/>
    <x v="24"/>
    <s v="73585"/>
    <s v="0000000"/>
    <s v="N/A"/>
    <s v="N/A"/>
    <s v="Modoc Joint Unified"/>
    <n v="2"/>
    <n v="6775798"/>
    <n v="1016370"/>
    <n v="1016370"/>
    <n v="1016370"/>
    <n v="1016370"/>
    <n v="0"/>
    <n v="0"/>
    <n v="406548"/>
    <n v="4472028"/>
    <n v="0"/>
    <n v="0"/>
    <n v="0"/>
    <n v="0"/>
    <n v="0"/>
    <n v="0"/>
    <n v="0"/>
    <n v="0"/>
    <n v="0"/>
    <n v="0"/>
    <m/>
    <n v="0"/>
    <n v="0"/>
    <n v="0"/>
    <s v="Yes"/>
  </r>
  <r>
    <s v="25735930000000"/>
    <x v="24"/>
    <s v="73593"/>
    <s v="0000000"/>
    <s v="N/A"/>
    <s v="N/A"/>
    <s v="Tulelake Basin Joint Unified"/>
    <n v="2"/>
    <n v="4509894"/>
    <n v="676484"/>
    <n v="676484"/>
    <n v="676484"/>
    <n v="676484"/>
    <n v="0"/>
    <n v="0"/>
    <n v="270594"/>
    <n v="2976530"/>
    <n v="0"/>
    <n v="0"/>
    <n v="0"/>
    <n v="0"/>
    <n v="0"/>
    <n v="0"/>
    <n v="0"/>
    <n v="0"/>
    <n v="0"/>
    <n v="0"/>
    <m/>
    <n v="0"/>
    <n v="0"/>
    <n v="0"/>
    <s v="Yes"/>
  </r>
  <r>
    <s v="26102640000000"/>
    <x v="25"/>
    <s v="10264"/>
    <s v="0000000"/>
    <s v="N/A"/>
    <s v="N/A"/>
    <s v="Mono Co. Office of Education"/>
    <n v="1"/>
    <n v="1755613"/>
    <n v="87781"/>
    <n v="87781"/>
    <n v="158005"/>
    <n v="158005"/>
    <n v="158005"/>
    <n v="158005"/>
    <n v="158005"/>
    <n v="965587"/>
    <n v="0"/>
    <n v="0"/>
    <n v="0"/>
    <n v="0"/>
    <n v="0"/>
    <n v="0"/>
    <n v="0"/>
    <n v="0"/>
    <n v="0"/>
    <n v="0"/>
    <m/>
    <n v="0"/>
    <n v="0"/>
    <n v="0"/>
    <s v="Yes"/>
  </r>
  <r>
    <s v="26102640124990"/>
    <x v="25"/>
    <s v="10264"/>
    <s v="0124990"/>
    <s v="1355"/>
    <s v="L"/>
    <s v="Urban Corps of San Diego County Charter"/>
    <n v="1"/>
    <n v="2517898"/>
    <n v="125895"/>
    <n v="125895"/>
    <n v="226611"/>
    <n v="226611"/>
    <n v="226611"/>
    <n v="226611"/>
    <n v="226611"/>
    <n v="1384845"/>
    <n v="0"/>
    <n v="0"/>
    <n v="0"/>
    <n v="0"/>
    <n v="0"/>
    <n v="0"/>
    <n v="0"/>
    <n v="0"/>
    <n v="0"/>
    <n v="0"/>
    <m/>
    <n v="0"/>
    <n v="0"/>
    <n v="0"/>
    <s v="Yes"/>
  </r>
  <r>
    <s v="26736680000000"/>
    <x v="25"/>
    <s v="73668"/>
    <s v="0000000"/>
    <s v="N/A"/>
    <s v="N/A"/>
    <s v="Eastern Sierra Unified"/>
    <n v="2"/>
    <n v="1252412"/>
    <n v="187862"/>
    <n v="187862"/>
    <n v="187862"/>
    <n v="187862"/>
    <n v="0"/>
    <n v="0"/>
    <n v="75145"/>
    <n v="826593"/>
    <n v="0"/>
    <n v="0"/>
    <n v="0"/>
    <n v="0"/>
    <n v="0"/>
    <n v="0"/>
    <n v="0"/>
    <n v="0"/>
    <n v="0"/>
    <n v="0"/>
    <m/>
    <n v="0"/>
    <n v="0"/>
    <n v="0"/>
    <s v="Yes"/>
  </r>
  <r>
    <s v="26736920000000"/>
    <x v="25"/>
    <s v="73692"/>
    <s v="0000000"/>
    <s v="N/A"/>
    <s v="N/A"/>
    <s v="Mammoth Unified"/>
    <n v="2"/>
    <n v="1351367"/>
    <n v="202705"/>
    <n v="202705"/>
    <n v="202705"/>
    <n v="202705"/>
    <n v="0"/>
    <n v="0"/>
    <n v="81082"/>
    <n v="891902"/>
    <n v="0"/>
    <n v="0"/>
    <n v="0"/>
    <n v="0"/>
    <n v="0"/>
    <n v="0"/>
    <n v="0"/>
    <n v="0"/>
    <n v="0"/>
    <n v="0"/>
    <m/>
    <n v="0"/>
    <n v="0"/>
    <n v="0"/>
    <s v="Yes"/>
  </r>
  <r>
    <s v="27102720000000"/>
    <x v="26"/>
    <s v="10272"/>
    <s v="0000000"/>
    <s v="N/A"/>
    <s v="N/A"/>
    <s v="Monterey Co. Office of Education"/>
    <n v="1"/>
    <n v="75054221"/>
    <n v="3752711"/>
    <n v="3752711"/>
    <n v="6754880"/>
    <n v="6754880"/>
    <n v="6754880"/>
    <n v="6754880"/>
    <n v="6754880"/>
    <n v="41279822"/>
    <n v="0"/>
    <n v="0"/>
    <n v="0"/>
    <n v="0"/>
    <n v="0"/>
    <n v="0"/>
    <n v="0"/>
    <n v="0"/>
    <n v="0"/>
    <n v="0"/>
    <m/>
    <n v="0"/>
    <n v="0"/>
    <n v="0"/>
    <s v="Yes"/>
  </r>
  <r>
    <s v="27102720112177"/>
    <x v="26"/>
    <s v="10272"/>
    <s v="0112177"/>
    <s v="0799"/>
    <s v="D"/>
    <s v="Monterey Bay Charter"/>
    <n v="1"/>
    <n v="2186151"/>
    <n v="109308"/>
    <n v="109308"/>
    <n v="196754"/>
    <n v="196754"/>
    <n v="196754"/>
    <n v="196754"/>
    <n v="196754"/>
    <n v="1202386"/>
    <n v="0"/>
    <n v="0"/>
    <n v="0"/>
    <n v="0"/>
    <n v="0"/>
    <n v="0"/>
    <n v="0"/>
    <n v="0"/>
    <n v="0"/>
    <n v="0"/>
    <m/>
    <n v="0"/>
    <n v="0"/>
    <n v="0"/>
    <s v="Yes"/>
  </r>
  <r>
    <s v="27102720116491"/>
    <x v="26"/>
    <s v="10272"/>
    <s v="0116491"/>
    <s v="2091"/>
    <s v="L"/>
    <s v="Open Door Charter"/>
    <n v="1"/>
    <n v="739290"/>
    <n v="36965"/>
    <n v="36965"/>
    <n v="66536"/>
    <n v="66536"/>
    <n v="66536"/>
    <n v="66536"/>
    <n v="66536"/>
    <n v="406610"/>
    <n v="0"/>
    <n v="0"/>
    <n v="0"/>
    <n v="0"/>
    <n v="0"/>
    <n v="0"/>
    <n v="0"/>
    <n v="0"/>
    <n v="0"/>
    <n v="0"/>
    <m/>
    <n v="0"/>
    <n v="0"/>
    <n v="0"/>
    <s v="Yes"/>
  </r>
  <r>
    <s v="27102720124297"/>
    <x v="26"/>
    <s v="10272"/>
    <s v="0124297"/>
    <s v="1306"/>
    <s v="D"/>
    <s v="Bay View Academy"/>
    <n v="1"/>
    <n v="2719068"/>
    <n v="135953"/>
    <n v="135953"/>
    <n v="244716"/>
    <n v="244716"/>
    <n v="244716"/>
    <n v="244716"/>
    <n v="244716"/>
    <n v="1495486"/>
    <n v="0"/>
    <n v="0"/>
    <n v="0"/>
    <n v="0"/>
    <n v="0"/>
    <n v="0"/>
    <n v="0"/>
    <n v="0"/>
    <n v="0"/>
    <n v="0"/>
    <m/>
    <n v="0"/>
    <n v="0"/>
    <n v="0"/>
    <s v="Yes"/>
  </r>
  <r>
    <s v="27102722730232"/>
    <x v="26"/>
    <s v="10272"/>
    <s v="2730232"/>
    <s v="0327"/>
    <s v="L"/>
    <s v="Monterey County Home Charter"/>
    <n v="1"/>
    <n v="2970004"/>
    <n v="148500"/>
    <n v="148500"/>
    <n v="267300"/>
    <n v="267300"/>
    <n v="267300"/>
    <n v="267300"/>
    <n v="267300"/>
    <n v="1633500"/>
    <n v="0"/>
    <n v="0"/>
    <n v="0"/>
    <n v="0"/>
    <n v="0"/>
    <n v="0"/>
    <n v="0"/>
    <n v="0"/>
    <n v="0"/>
    <n v="0"/>
    <m/>
    <n v="0"/>
    <n v="0"/>
    <n v="0"/>
    <s v="Yes"/>
  </r>
  <r>
    <s v="27102726119663"/>
    <x v="26"/>
    <s v="10272"/>
    <s v="6119663"/>
    <s v="0412"/>
    <s v="D"/>
    <s v="Oasis Charter Public"/>
    <n v="1"/>
    <n v="1757972"/>
    <n v="87899"/>
    <n v="87899"/>
    <n v="158217"/>
    <n v="158217"/>
    <n v="158217"/>
    <n v="158217"/>
    <n v="158217"/>
    <n v="966883"/>
    <n v="0"/>
    <n v="0"/>
    <n v="0"/>
    <n v="0"/>
    <n v="0"/>
    <n v="0"/>
    <n v="0"/>
    <n v="0"/>
    <n v="0"/>
    <n v="0"/>
    <m/>
    <n v="0"/>
    <n v="0"/>
    <n v="0"/>
    <s v="Yes"/>
  </r>
  <r>
    <s v="27659610000000"/>
    <x v="26"/>
    <s v="65961"/>
    <s v="0000000"/>
    <s v="N/A"/>
    <s v="N/A"/>
    <s v="Alisal Union"/>
    <n v="1"/>
    <n v="110274061"/>
    <n v="5513703"/>
    <n v="5513703"/>
    <n v="9924665"/>
    <n v="9924665"/>
    <n v="9924665"/>
    <n v="9924665"/>
    <n v="9924665"/>
    <n v="60650731"/>
    <n v="0"/>
    <n v="0"/>
    <n v="0"/>
    <n v="0"/>
    <n v="0"/>
    <n v="0"/>
    <n v="0"/>
    <n v="0"/>
    <n v="0"/>
    <n v="0"/>
    <m/>
    <n v="0"/>
    <n v="0"/>
    <n v="0"/>
    <s v="Yes"/>
  </r>
  <r>
    <s v="27659790000000"/>
    <x v="26"/>
    <s v="65979"/>
    <s v="0000000"/>
    <s v="N/A"/>
    <s v="N/A"/>
    <s v="Bradley Union Elementary"/>
    <n v="1"/>
    <n v="564455"/>
    <n v="28223"/>
    <n v="28223"/>
    <n v="50801"/>
    <n v="50801"/>
    <n v="50801"/>
    <n v="50801"/>
    <n v="50801"/>
    <n v="310451"/>
    <n v="0"/>
    <n v="0"/>
    <n v="0"/>
    <n v="0"/>
    <n v="0"/>
    <n v="0"/>
    <n v="0"/>
    <n v="0"/>
    <n v="0"/>
    <n v="0"/>
    <m/>
    <n v="0"/>
    <n v="0"/>
    <n v="0"/>
    <s v="Yes"/>
  </r>
  <r>
    <s v="27659870000000"/>
    <x v="26"/>
    <s v="65987"/>
    <s v="0000000"/>
    <s v="N/A"/>
    <s v="N/A"/>
    <s v="Carmel Unified"/>
    <n v="2"/>
    <n v="3398637"/>
    <n v="509796"/>
    <n v="509796"/>
    <n v="509796"/>
    <n v="509796"/>
    <n v="0"/>
    <n v="0"/>
    <n v="203918"/>
    <n v="2243102"/>
    <n v="0"/>
    <n v="0"/>
    <n v="0"/>
    <n v="0"/>
    <n v="0"/>
    <n v="0"/>
    <n v="0"/>
    <n v="0"/>
    <n v="0"/>
    <n v="0"/>
    <m/>
    <n v="0"/>
    <n v="0"/>
    <n v="0"/>
    <s v="Yes"/>
  </r>
  <r>
    <s v="27659950000000"/>
    <x v="26"/>
    <s v="65995"/>
    <s v="0000000"/>
    <s v="N/A"/>
    <s v="N/A"/>
    <s v="Chualar Union"/>
    <n v="1"/>
    <n v="3813228"/>
    <n v="190661"/>
    <n v="190661"/>
    <n v="343191"/>
    <n v="343191"/>
    <n v="343191"/>
    <n v="343191"/>
    <n v="343191"/>
    <n v="2097277"/>
    <n v="0"/>
    <n v="0"/>
    <n v="0"/>
    <n v="0"/>
    <n v="0"/>
    <n v="0"/>
    <n v="0"/>
    <n v="0"/>
    <n v="0"/>
    <n v="0"/>
    <m/>
    <n v="0"/>
    <n v="0"/>
    <n v="0"/>
    <s v="Yes"/>
  </r>
  <r>
    <s v="27660270000000"/>
    <x v="26"/>
    <s v="66027"/>
    <s v="0000000"/>
    <s v="N/A"/>
    <s v="N/A"/>
    <s v="Graves Elementary"/>
    <n v="1"/>
    <n v="276590"/>
    <n v="13830"/>
    <n v="13830"/>
    <n v="24893"/>
    <n v="24893"/>
    <n v="24893"/>
    <n v="24893"/>
    <n v="24893"/>
    <n v="152125"/>
    <n v="0"/>
    <n v="0"/>
    <n v="0"/>
    <n v="0"/>
    <n v="0"/>
    <n v="0"/>
    <n v="0"/>
    <n v="0"/>
    <n v="0"/>
    <n v="0"/>
    <m/>
    <n v="0"/>
    <n v="0"/>
    <n v="0"/>
    <s v="Yes"/>
  </r>
  <r>
    <s v="27660350000000"/>
    <x v="26"/>
    <s v="66035"/>
    <s v="0000000"/>
    <s v="N/A"/>
    <s v="N/A"/>
    <s v="Greenfield Union Elementary"/>
    <n v="1"/>
    <n v="44691703"/>
    <n v="2234585"/>
    <n v="2234585"/>
    <n v="4022253"/>
    <n v="4022253"/>
    <n v="4022253"/>
    <n v="4022253"/>
    <n v="4022253"/>
    <n v="24580435"/>
    <n v="0"/>
    <n v="0"/>
    <n v="0"/>
    <n v="0"/>
    <n v="0"/>
    <n v="0"/>
    <n v="0"/>
    <n v="0"/>
    <n v="0"/>
    <n v="0"/>
    <m/>
    <n v="0"/>
    <n v="0"/>
    <n v="0"/>
    <s v="Yes"/>
  </r>
  <r>
    <s v="27660500000000"/>
    <x v="26"/>
    <s v="66050"/>
    <s v="0000000"/>
    <s v="N/A"/>
    <s v="N/A"/>
    <s v="King City Union"/>
    <n v="1"/>
    <n v="31986228"/>
    <n v="1599311"/>
    <n v="1599311"/>
    <n v="2878761"/>
    <n v="2878761"/>
    <n v="2878761"/>
    <n v="2878761"/>
    <n v="2878761"/>
    <n v="17592427"/>
    <n v="0"/>
    <n v="0"/>
    <n v="0"/>
    <n v="0"/>
    <n v="0"/>
    <n v="0"/>
    <n v="0"/>
    <n v="0"/>
    <n v="0"/>
    <n v="0"/>
    <m/>
    <n v="0"/>
    <n v="0"/>
    <n v="0"/>
    <s v="Yes"/>
  </r>
  <r>
    <s v="27660680000000"/>
    <x v="26"/>
    <s v="66068"/>
    <s v="0000000"/>
    <s v="N/A"/>
    <s v="N/A"/>
    <s v="South Monterey County Joint Union High"/>
    <n v="2"/>
    <n v="31136272"/>
    <n v="4670441"/>
    <n v="4670441"/>
    <n v="4670441"/>
    <n v="4670441"/>
    <n v="0"/>
    <n v="0"/>
    <n v="1868176"/>
    <n v="20549940"/>
    <n v="0"/>
    <n v="0"/>
    <n v="0"/>
    <n v="0"/>
    <n v="0"/>
    <n v="0"/>
    <n v="0"/>
    <n v="0"/>
    <n v="0"/>
    <n v="0"/>
    <m/>
    <n v="0"/>
    <n v="0"/>
    <n v="0"/>
    <s v="Yes"/>
  </r>
  <r>
    <s v="27660760000000"/>
    <x v="26"/>
    <s v="66076"/>
    <s v="0000000"/>
    <s v="N/A"/>
    <s v="N/A"/>
    <s v="Lagunita Elementary"/>
    <n v="2"/>
    <n v="682844"/>
    <n v="102427"/>
    <n v="102427"/>
    <n v="102427"/>
    <n v="102427"/>
    <n v="0"/>
    <n v="0"/>
    <n v="40971"/>
    <n v="450679"/>
    <n v="0"/>
    <n v="0"/>
    <n v="0"/>
    <n v="0"/>
    <n v="0"/>
    <n v="0"/>
    <n v="0"/>
    <n v="0"/>
    <n v="0"/>
    <n v="0"/>
    <m/>
    <n v="0"/>
    <n v="0"/>
    <n v="0"/>
    <s v="Yes"/>
  </r>
  <r>
    <s v="27660840000000"/>
    <x v="26"/>
    <s v="66084"/>
    <s v="0000000"/>
    <s v="N/A"/>
    <s v="N/A"/>
    <s v="Mission Union Elementary"/>
    <n v="2"/>
    <n v="1159840"/>
    <n v="173976"/>
    <n v="173976"/>
    <n v="173976"/>
    <n v="173976"/>
    <n v="0"/>
    <n v="0"/>
    <n v="69590"/>
    <n v="765494"/>
    <n v="0"/>
    <n v="0"/>
    <n v="0"/>
    <n v="0"/>
    <n v="0"/>
    <n v="0"/>
    <n v="0"/>
    <n v="0"/>
    <n v="0"/>
    <n v="0"/>
    <m/>
    <n v="0"/>
    <n v="0"/>
    <n v="0"/>
    <s v="Yes"/>
  </r>
  <r>
    <s v="27660920000000"/>
    <x v="26"/>
    <s v="66092"/>
    <s v="0000000"/>
    <s v="N/A"/>
    <s v="N/A"/>
    <s v="Monterey Peninsula Unified"/>
    <n v="1"/>
    <n v="71586467"/>
    <n v="3579323"/>
    <n v="3579323"/>
    <n v="6442782"/>
    <n v="6442782"/>
    <n v="6442782"/>
    <n v="6442782"/>
    <n v="6442782"/>
    <n v="39372556"/>
    <n v="0"/>
    <n v="0"/>
    <n v="0"/>
    <n v="0"/>
    <n v="0"/>
    <n v="0"/>
    <n v="0"/>
    <n v="0"/>
    <n v="0"/>
    <n v="0"/>
    <m/>
    <n v="0"/>
    <n v="0"/>
    <n v="0"/>
    <s v="Yes"/>
  </r>
  <r>
    <s v="27660922730240"/>
    <x v="26"/>
    <s v="66092"/>
    <s v="2730240"/>
    <s v="0362"/>
    <s v="D"/>
    <s v="Learning for Life Charter"/>
    <n v="1"/>
    <n v="923405"/>
    <n v="46170"/>
    <n v="46170"/>
    <n v="83106"/>
    <n v="83106"/>
    <n v="83106"/>
    <n v="83106"/>
    <n v="83106"/>
    <n v="507870"/>
    <n v="0"/>
    <n v="0"/>
    <n v="0"/>
    <n v="0"/>
    <n v="0"/>
    <n v="0"/>
    <n v="0"/>
    <n v="0"/>
    <n v="0"/>
    <n v="0"/>
    <m/>
    <n v="0"/>
    <n v="0"/>
    <n v="0"/>
    <s v="Yes"/>
  </r>
  <r>
    <s v="27660926118962"/>
    <x v="26"/>
    <s v="66092"/>
    <s v="6118962"/>
    <s v="0429"/>
    <s v="D"/>
    <s v="International School of Monterey"/>
    <n v="1"/>
    <n v="2043659"/>
    <n v="102183"/>
    <n v="102183"/>
    <n v="183929"/>
    <n v="183929"/>
    <n v="183929"/>
    <n v="183929"/>
    <n v="183929"/>
    <n v="1124011"/>
    <n v="0"/>
    <n v="0"/>
    <n v="0"/>
    <n v="0"/>
    <n v="0"/>
    <n v="0"/>
    <n v="0"/>
    <n v="0"/>
    <n v="0"/>
    <n v="0"/>
    <m/>
    <n v="0"/>
    <n v="0"/>
    <n v="0"/>
    <s v="Yes"/>
  </r>
  <r>
    <s v="27661340000000"/>
    <x v="26"/>
    <s v="66134"/>
    <s v="0000000"/>
    <s v="N/A"/>
    <s v="N/A"/>
    <s v="Pacific Grove Unified"/>
    <n v="2"/>
    <n v="3223791"/>
    <n v="483569"/>
    <n v="483569"/>
    <n v="483569"/>
    <n v="483569"/>
    <n v="0"/>
    <n v="0"/>
    <n v="193427"/>
    <n v="2127703"/>
    <n v="0"/>
    <n v="0"/>
    <n v="0"/>
    <n v="0"/>
    <n v="0"/>
    <n v="0"/>
    <n v="0"/>
    <n v="0"/>
    <n v="0"/>
    <n v="0"/>
    <m/>
    <n v="0"/>
    <n v="0"/>
    <n v="0"/>
    <s v="Yes"/>
  </r>
  <r>
    <s v="27661420000000"/>
    <x v="26"/>
    <s v="66142"/>
    <s v="0000000"/>
    <s v="N/A"/>
    <s v="N/A"/>
    <s v="Salinas City Elementary"/>
    <n v="1"/>
    <n v="92918801"/>
    <n v="4645940"/>
    <n v="4645940"/>
    <n v="8362692"/>
    <n v="8362692"/>
    <n v="8362692"/>
    <n v="8362692"/>
    <n v="8362692"/>
    <n v="51105340"/>
    <n v="0"/>
    <n v="0"/>
    <n v="0"/>
    <n v="0"/>
    <n v="0"/>
    <n v="0"/>
    <n v="0"/>
    <n v="0"/>
    <n v="0"/>
    <n v="0"/>
    <m/>
    <n v="0"/>
    <n v="0"/>
    <n v="0"/>
    <s v="Yes"/>
  </r>
  <r>
    <s v="27661590000000"/>
    <x v="26"/>
    <s v="66159"/>
    <s v="0000000"/>
    <s v="N/A"/>
    <s v="N/A"/>
    <s v="Salinas Union High"/>
    <n v="1"/>
    <n v="186938276"/>
    <n v="9346914"/>
    <n v="9346914"/>
    <n v="16824445"/>
    <n v="16824445"/>
    <n v="16824445"/>
    <n v="16824445"/>
    <n v="16824445"/>
    <n v="102816053"/>
    <n v="0"/>
    <n v="0"/>
    <n v="0"/>
    <n v="0"/>
    <n v="0"/>
    <n v="0"/>
    <n v="0"/>
    <n v="0"/>
    <n v="0"/>
    <n v="0"/>
    <m/>
    <n v="0"/>
    <n v="0"/>
    <n v="0"/>
    <s v="Yes"/>
  </r>
  <r>
    <s v="27661670000000"/>
    <x v="26"/>
    <s v="66167"/>
    <s v="0000000"/>
    <s v="N/A"/>
    <s v="N/A"/>
    <s v="San Antonio Union Elementary"/>
    <n v="1"/>
    <n v="1094694"/>
    <n v="54735"/>
    <n v="54735"/>
    <n v="98522"/>
    <n v="98522"/>
    <n v="98522"/>
    <n v="98522"/>
    <n v="98522"/>
    <n v="602080"/>
    <n v="0"/>
    <n v="0"/>
    <n v="0"/>
    <n v="0"/>
    <n v="0"/>
    <n v="0"/>
    <n v="0"/>
    <n v="0"/>
    <n v="0"/>
    <n v="0"/>
    <m/>
    <n v="0"/>
    <n v="0"/>
    <n v="0"/>
    <s v="Yes"/>
  </r>
  <r>
    <s v="27661750000000"/>
    <x v="26"/>
    <s v="66175"/>
    <s v="0000000"/>
    <s v="N/A"/>
    <s v="N/A"/>
    <s v="San Ardo Union Elementary"/>
    <n v="1"/>
    <n v="965273"/>
    <n v="48264"/>
    <n v="48264"/>
    <n v="86875"/>
    <n v="86875"/>
    <n v="86875"/>
    <n v="86875"/>
    <n v="86875"/>
    <n v="530903"/>
    <n v="0"/>
    <n v="0"/>
    <n v="0"/>
    <n v="0"/>
    <n v="0"/>
    <n v="0"/>
    <n v="0"/>
    <n v="0"/>
    <n v="0"/>
    <n v="0"/>
    <m/>
    <n v="0"/>
    <n v="0"/>
    <n v="0"/>
    <s v="Yes"/>
  </r>
  <r>
    <s v="27661830000000"/>
    <x v="26"/>
    <s v="66183"/>
    <s v="0000000"/>
    <s v="N/A"/>
    <s v="N/A"/>
    <s v="San Lucas Union Elementary"/>
    <n v="2"/>
    <n v="766875"/>
    <n v="115031"/>
    <n v="115031"/>
    <n v="115031"/>
    <n v="115031"/>
    <n v="0"/>
    <n v="0"/>
    <n v="46013"/>
    <n v="506137"/>
    <n v="0"/>
    <n v="0"/>
    <n v="0"/>
    <n v="0"/>
    <n v="0"/>
    <n v="0"/>
    <n v="0"/>
    <n v="0"/>
    <n v="0"/>
    <n v="0"/>
    <m/>
    <n v="0"/>
    <n v="0"/>
    <n v="0"/>
    <s v="Yes"/>
  </r>
  <r>
    <s v="27661910000000"/>
    <x v="26"/>
    <s v="66191"/>
    <s v="0000000"/>
    <s v="N/A"/>
    <s v="N/A"/>
    <s v="Santa Rita Union Elementary"/>
    <n v="1"/>
    <n v="38208944"/>
    <n v="1910447"/>
    <n v="1910447"/>
    <n v="3438805"/>
    <n v="3438805"/>
    <n v="3438805"/>
    <n v="3438805"/>
    <n v="3438805"/>
    <n v="21014919"/>
    <n v="0"/>
    <n v="0"/>
    <n v="0"/>
    <n v="0"/>
    <n v="0"/>
    <n v="0"/>
    <n v="0"/>
    <n v="0"/>
    <n v="0"/>
    <n v="0"/>
    <m/>
    <n v="0"/>
    <n v="0"/>
    <n v="0"/>
    <s v="Yes"/>
  </r>
  <r>
    <s v="27662250000000"/>
    <x v="26"/>
    <s v="66225"/>
    <s v="0000000"/>
    <s v="N/A"/>
    <s v="N/A"/>
    <s v="Spreckels Union Elementary"/>
    <n v="2"/>
    <n v="5704776"/>
    <n v="855716"/>
    <n v="855716"/>
    <n v="855716"/>
    <n v="855716"/>
    <n v="0"/>
    <n v="0"/>
    <n v="342287"/>
    <n v="3765151"/>
    <n v="0"/>
    <n v="0"/>
    <n v="0"/>
    <n v="0"/>
    <n v="0"/>
    <n v="0"/>
    <n v="0"/>
    <n v="0"/>
    <n v="0"/>
    <n v="0"/>
    <m/>
    <n v="0"/>
    <n v="0"/>
    <n v="0"/>
    <s v="Yes"/>
  </r>
  <r>
    <s v="27662330000000"/>
    <x v="26"/>
    <s v="66233"/>
    <s v="0000000"/>
    <s v="N/A"/>
    <s v="N/A"/>
    <s v="Washington Union Elementary"/>
    <n v="1"/>
    <n v="2458574"/>
    <n v="122929"/>
    <n v="122929"/>
    <n v="221272"/>
    <n v="221272"/>
    <n v="221272"/>
    <n v="221272"/>
    <n v="221272"/>
    <n v="1352218"/>
    <n v="0"/>
    <n v="0"/>
    <n v="0"/>
    <n v="0"/>
    <n v="0"/>
    <n v="0"/>
    <n v="0"/>
    <n v="0"/>
    <n v="0"/>
    <n v="0"/>
    <m/>
    <n v="0"/>
    <n v="0"/>
    <n v="0"/>
    <s v="Yes"/>
  </r>
  <r>
    <s v="27738250000000"/>
    <x v="26"/>
    <s v="73825"/>
    <s v="0000000"/>
    <s v="N/A"/>
    <s v="N/A"/>
    <s v="North Monterey County Unified"/>
    <n v="2"/>
    <n v="44579106"/>
    <n v="6686866"/>
    <n v="6686866"/>
    <n v="6686866"/>
    <n v="6686866"/>
    <n v="0"/>
    <n v="0"/>
    <n v="2674746"/>
    <n v="29422210"/>
    <n v="0"/>
    <n v="0"/>
    <n v="0"/>
    <n v="0"/>
    <n v="0"/>
    <n v="0"/>
    <n v="0"/>
    <n v="0"/>
    <n v="0"/>
    <n v="0"/>
    <m/>
    <n v="0"/>
    <n v="0"/>
    <n v="0"/>
    <s v="Yes"/>
  </r>
  <r>
    <s v="27751500000000"/>
    <x v="26"/>
    <s v="75150"/>
    <s v="0000000"/>
    <s v="N/A"/>
    <s v="N/A"/>
    <s v="Big Sur Unified"/>
    <n v="2"/>
    <n v="843942"/>
    <n v="126591"/>
    <n v="126591"/>
    <n v="126591"/>
    <n v="126591"/>
    <n v="0"/>
    <n v="0"/>
    <n v="50637"/>
    <n v="557001"/>
    <n v="0"/>
    <n v="0"/>
    <n v="0"/>
    <n v="0"/>
    <n v="0"/>
    <n v="0"/>
    <n v="0"/>
    <n v="0"/>
    <n v="0"/>
    <n v="0"/>
    <m/>
    <n v="0"/>
    <n v="0"/>
    <n v="0"/>
    <s v="Yes"/>
  </r>
  <r>
    <s v="27751500118349"/>
    <x v="26"/>
    <s v="75150"/>
    <s v="0118349"/>
    <s v="1000"/>
    <s v="D"/>
    <s v="Big Sur Charter"/>
    <n v="1"/>
    <n v="397148"/>
    <n v="19857"/>
    <n v="19857"/>
    <n v="35743"/>
    <n v="35743"/>
    <n v="35743"/>
    <n v="35743"/>
    <n v="35743"/>
    <n v="218429"/>
    <n v="0"/>
    <n v="0"/>
    <n v="0"/>
    <n v="0"/>
    <n v="0"/>
    <n v="0"/>
    <n v="0"/>
    <n v="0"/>
    <n v="0"/>
    <n v="0"/>
    <m/>
    <n v="0"/>
    <n v="0"/>
    <n v="0"/>
    <s v="Yes"/>
  </r>
  <r>
    <s v="27754400000000"/>
    <x v="26"/>
    <s v="75440"/>
    <s v="0000000"/>
    <s v="N/A"/>
    <s v="N/A"/>
    <s v="Soledad Unified"/>
    <n v="1"/>
    <n v="59168866"/>
    <n v="2958443"/>
    <n v="2958443"/>
    <n v="5325198"/>
    <n v="5325198"/>
    <n v="5325198"/>
    <n v="5325198"/>
    <n v="5325198"/>
    <n v="32542876"/>
    <n v="0"/>
    <n v="0"/>
    <n v="0"/>
    <n v="0"/>
    <n v="0"/>
    <n v="0"/>
    <n v="0"/>
    <n v="0"/>
    <n v="0"/>
    <n v="0"/>
    <m/>
    <n v="0"/>
    <n v="0"/>
    <n v="0"/>
    <s v="Yes"/>
  </r>
  <r>
    <s v="27754730000000"/>
    <x v="26"/>
    <s v="75473"/>
    <s v="0000000"/>
    <s v="N/A"/>
    <s v="N/A"/>
    <s v="Gonzales Unified"/>
    <n v="2"/>
    <n v="19638345"/>
    <n v="2945752"/>
    <n v="2945752"/>
    <n v="2945752"/>
    <n v="2945752"/>
    <n v="0"/>
    <n v="0"/>
    <n v="1178301"/>
    <n v="12961309"/>
    <n v="0"/>
    <n v="0"/>
    <n v="0"/>
    <n v="0"/>
    <n v="0"/>
    <n v="0"/>
    <n v="0"/>
    <n v="0"/>
    <n v="0"/>
    <n v="0"/>
    <m/>
    <n v="0"/>
    <n v="0"/>
    <n v="0"/>
    <s v="Yes"/>
  </r>
  <r>
    <s v="28102800000000"/>
    <x v="27"/>
    <s v="10280"/>
    <s v="0000000"/>
    <s v="N/A"/>
    <s v="N/A"/>
    <s v="Napa Co. Office of Education"/>
    <n v="1"/>
    <n v="5219316"/>
    <n v="260966"/>
    <n v="260966"/>
    <n v="469738"/>
    <n v="469738"/>
    <n v="469738"/>
    <n v="469738"/>
    <n v="469738"/>
    <n v="2870622"/>
    <n v="0"/>
    <n v="0"/>
    <n v="0"/>
    <n v="0"/>
    <n v="0"/>
    <n v="0"/>
    <n v="0"/>
    <n v="0"/>
    <n v="0"/>
    <n v="0"/>
    <m/>
    <n v="0"/>
    <n v="0"/>
    <n v="0"/>
    <s v="Yes"/>
  </r>
  <r>
    <s v="28102800142034"/>
    <x v="27"/>
    <s v="10280"/>
    <s v="0142034"/>
    <s v="2134"/>
    <s v="D"/>
    <s v="Mayacamas Charter Middle School"/>
    <n v="1"/>
    <n v="791734"/>
    <n v="39587"/>
    <n v="39587"/>
    <n v="71256"/>
    <n v="71256"/>
    <n v="71256"/>
    <n v="71256"/>
    <n v="71256"/>
    <n v="435454"/>
    <n v="0"/>
    <n v="0"/>
    <n v="-71256"/>
    <n v="0"/>
    <n v="0"/>
    <n v="0"/>
    <n v="0"/>
    <n v="0"/>
    <n v="0"/>
    <n v="0"/>
    <m/>
    <n v="-71256"/>
    <n v="71256"/>
    <n v="0"/>
    <s v="Yes"/>
  </r>
  <r>
    <s v="28662410000000"/>
    <x v="27"/>
    <s v="66241"/>
    <s v="0000000"/>
    <s v="N/A"/>
    <s v="N/A"/>
    <s v="Calistoga Joint Unified"/>
    <n v="2"/>
    <n v="1631699"/>
    <n v="244755"/>
    <n v="244755"/>
    <n v="244755"/>
    <n v="244755"/>
    <n v="0"/>
    <n v="0"/>
    <n v="97902"/>
    <n v="1076922"/>
    <n v="0"/>
    <n v="0"/>
    <n v="0"/>
    <n v="0"/>
    <n v="0"/>
    <n v="0"/>
    <n v="0"/>
    <n v="0"/>
    <n v="0"/>
    <n v="0"/>
    <m/>
    <n v="0"/>
    <n v="0"/>
    <n v="0"/>
    <s v="Yes"/>
  </r>
  <r>
    <s v="28662580000000"/>
    <x v="27"/>
    <s v="66258"/>
    <s v="0000000"/>
    <s v="N/A"/>
    <s v="N/A"/>
    <s v="Howell Mountain Elementary"/>
    <n v="2"/>
    <n v="150707"/>
    <n v="22606"/>
    <n v="22606"/>
    <n v="22606"/>
    <n v="22606"/>
    <n v="0"/>
    <n v="0"/>
    <n v="9042"/>
    <n v="99466"/>
    <n v="0"/>
    <n v="0"/>
    <n v="0"/>
    <n v="0"/>
    <n v="0"/>
    <n v="0"/>
    <n v="0"/>
    <n v="0"/>
    <n v="0"/>
    <n v="0"/>
    <m/>
    <n v="0"/>
    <n v="0"/>
    <n v="0"/>
    <s v="Yes"/>
  </r>
  <r>
    <s v="28662660000000"/>
    <x v="27"/>
    <s v="66266"/>
    <s v="0000000"/>
    <s v="N/A"/>
    <s v="N/A"/>
    <s v="Napa Valley Unified"/>
    <n v="1"/>
    <n v="62815003"/>
    <n v="3140750"/>
    <n v="3140750"/>
    <n v="5653350"/>
    <n v="5653350"/>
    <n v="5653350"/>
    <n v="5653350"/>
    <n v="5653350"/>
    <n v="34548250"/>
    <n v="0"/>
    <n v="0"/>
    <n v="0"/>
    <n v="0"/>
    <n v="0"/>
    <n v="0"/>
    <n v="0"/>
    <n v="0"/>
    <n v="0"/>
    <n v="0"/>
    <m/>
    <n v="0"/>
    <n v="0"/>
    <n v="0"/>
    <s v="Yes"/>
  </r>
  <r>
    <s v="28662660108605"/>
    <x v="27"/>
    <s v="66266"/>
    <s v="0108605"/>
    <s v="0679"/>
    <s v="D"/>
    <s v="Stone Bridge"/>
    <n v="1"/>
    <n v="88526"/>
    <n v="4426"/>
    <n v="4426"/>
    <n v="7967"/>
    <n v="7967"/>
    <n v="7967"/>
    <n v="7967"/>
    <n v="7967"/>
    <n v="48687"/>
    <n v="0"/>
    <n v="0"/>
    <n v="0"/>
    <n v="0"/>
    <n v="0"/>
    <n v="0"/>
    <n v="0"/>
    <n v="0"/>
    <n v="0"/>
    <n v="0"/>
    <m/>
    <n v="0"/>
    <n v="0"/>
    <n v="0"/>
    <s v="Yes"/>
  </r>
  <r>
    <s v="28662820000000"/>
    <x v="27"/>
    <s v="66282"/>
    <s v="0000000"/>
    <s v="N/A"/>
    <s v="N/A"/>
    <s v="Pope Valley Union Elementary"/>
    <n v="2"/>
    <n v="211833"/>
    <n v="31775"/>
    <n v="31775"/>
    <n v="31775"/>
    <n v="31775"/>
    <n v="0"/>
    <n v="0"/>
    <n v="12710"/>
    <n v="139810"/>
    <n v="0"/>
    <n v="0"/>
    <n v="0"/>
    <n v="0"/>
    <n v="0"/>
    <n v="0"/>
    <n v="0"/>
    <n v="0"/>
    <n v="0"/>
    <n v="0"/>
    <m/>
    <n v="0"/>
    <n v="0"/>
    <n v="0"/>
    <s v="Yes"/>
  </r>
  <r>
    <s v="28662900000000"/>
    <x v="27"/>
    <s v="66290"/>
    <s v="0000000"/>
    <s v="N/A"/>
    <s v="N/A"/>
    <s v="Saint Helena Unified"/>
    <n v="2"/>
    <n v="1394669"/>
    <n v="209200"/>
    <n v="209200"/>
    <n v="209200"/>
    <n v="209200"/>
    <n v="0"/>
    <n v="0"/>
    <n v="83680"/>
    <n v="920480"/>
    <n v="0"/>
    <n v="0"/>
    <n v="0"/>
    <n v="0"/>
    <n v="0"/>
    <n v="0"/>
    <n v="0"/>
    <n v="0"/>
    <n v="0"/>
    <n v="0"/>
    <m/>
    <n v="0"/>
    <n v="0"/>
    <n v="0"/>
    <s v="Yes"/>
  </r>
  <r>
    <s v="29102980000000"/>
    <x v="28"/>
    <s v="10298"/>
    <s v="0000000"/>
    <s v="N/A"/>
    <s v="N/A"/>
    <s v="Nevada Co. Office of Education"/>
    <n v="1"/>
    <n v="15211009"/>
    <n v="760550"/>
    <n v="760550"/>
    <n v="1368991"/>
    <n v="1368991"/>
    <n v="1368991"/>
    <n v="1368991"/>
    <n v="1368991"/>
    <n v="8366055"/>
    <n v="0"/>
    <n v="0"/>
    <n v="0"/>
    <n v="0"/>
    <n v="0"/>
    <n v="0"/>
    <n v="0"/>
    <n v="0"/>
    <n v="0"/>
    <n v="0"/>
    <m/>
    <n v="0"/>
    <n v="0"/>
    <n v="0"/>
    <s v="Yes"/>
  </r>
  <r>
    <s v="29102980114314"/>
    <x v="28"/>
    <s v="10298"/>
    <s v="0114314"/>
    <s v="0871"/>
    <s v="L"/>
    <s v="Bitney Prep High"/>
    <n v="1"/>
    <n v="970281"/>
    <n v="48514"/>
    <n v="48514"/>
    <n v="87325"/>
    <n v="87325"/>
    <n v="87325"/>
    <n v="87325"/>
    <n v="87325"/>
    <n v="533653"/>
    <n v="0"/>
    <n v="0"/>
    <n v="0"/>
    <n v="0"/>
    <n v="0"/>
    <n v="0"/>
    <n v="0"/>
    <n v="0"/>
    <n v="0"/>
    <n v="0"/>
    <m/>
    <n v="0"/>
    <n v="0"/>
    <n v="0"/>
    <s v="Yes"/>
  </r>
  <r>
    <s v="29102980114322"/>
    <x v="28"/>
    <s v="10298"/>
    <s v="0114322"/>
    <s v="0870"/>
    <s v="D"/>
    <s v="Yuba River Charter"/>
    <n v="1"/>
    <n v="2090998"/>
    <n v="104550"/>
    <n v="104550"/>
    <n v="188190"/>
    <n v="188190"/>
    <n v="188190"/>
    <n v="188190"/>
    <n v="188190"/>
    <n v="1150050"/>
    <n v="0"/>
    <n v="0"/>
    <n v="0"/>
    <n v="0"/>
    <n v="0"/>
    <n v="-24126.22"/>
    <n v="0"/>
    <n v="0"/>
    <n v="0"/>
    <n v="0"/>
    <m/>
    <n v="-24126.22"/>
    <n v="24126.22"/>
    <n v="0"/>
    <s v="Yes"/>
  </r>
  <r>
    <s v="29102980114330"/>
    <x v="28"/>
    <s v="10298"/>
    <s v="0114330"/>
    <s v="0869"/>
    <s v="D"/>
    <s v="Nevada City School of the Arts"/>
    <n v="1"/>
    <n v="3486738"/>
    <n v="174337"/>
    <n v="174337"/>
    <n v="313806"/>
    <n v="313806"/>
    <n v="313806"/>
    <n v="313806"/>
    <n v="313806"/>
    <n v="1917704"/>
    <n v="0"/>
    <n v="0"/>
    <n v="0"/>
    <n v="0"/>
    <n v="0"/>
    <n v="0"/>
    <n v="0"/>
    <n v="0"/>
    <n v="0"/>
    <n v="0"/>
    <m/>
    <n v="0"/>
    <n v="0"/>
    <n v="0"/>
    <s v="Yes"/>
  </r>
  <r>
    <s v="29102980126219"/>
    <x v="28"/>
    <s v="10298"/>
    <s v="0126219"/>
    <s v="1427"/>
    <s v="L"/>
    <s v="Forest Charter"/>
    <n v="1"/>
    <n v="5647918"/>
    <n v="282396"/>
    <n v="282396"/>
    <n v="508313"/>
    <n v="508313"/>
    <n v="508313"/>
    <n v="508313"/>
    <n v="508313"/>
    <n v="3106357"/>
    <n v="0"/>
    <n v="0"/>
    <n v="0"/>
    <n v="0"/>
    <n v="0"/>
    <n v="0"/>
    <n v="0"/>
    <n v="0"/>
    <n v="0"/>
    <n v="0"/>
    <m/>
    <n v="0"/>
    <n v="0"/>
    <n v="0"/>
    <s v="Yes"/>
  </r>
  <r>
    <s v="29102980126227"/>
    <x v="28"/>
    <s v="10298"/>
    <s v="0126227"/>
    <s v="1428"/>
    <s v="L"/>
    <s v="Twin Ridges Home Study Charter"/>
    <n v="1"/>
    <n v="1483307"/>
    <n v="74165"/>
    <n v="74165"/>
    <n v="133498"/>
    <n v="133498"/>
    <n v="133498"/>
    <n v="133498"/>
    <n v="133498"/>
    <n v="815820"/>
    <n v="0"/>
    <n v="0"/>
    <n v="0"/>
    <n v="0"/>
    <n v="0"/>
    <n v="0"/>
    <n v="0"/>
    <n v="0"/>
    <n v="0"/>
    <n v="0"/>
    <m/>
    <n v="0"/>
    <n v="0"/>
    <n v="0"/>
    <s v="Yes"/>
  </r>
  <r>
    <s v="29102980130823"/>
    <x v="28"/>
    <s v="10298"/>
    <s v="0130823"/>
    <s v="1680"/>
    <s v="D"/>
    <s v="EPIC de Cesar Chavez"/>
    <n v="1"/>
    <n v="8306541"/>
    <n v="415327"/>
    <n v="415327"/>
    <n v="747589"/>
    <n v="747589"/>
    <n v="747589"/>
    <n v="747589"/>
    <n v="747589"/>
    <n v="4568599"/>
    <n v="0"/>
    <n v="0"/>
    <n v="0"/>
    <n v="0"/>
    <n v="0"/>
    <n v="0"/>
    <n v="0"/>
    <n v="0"/>
    <n v="0"/>
    <n v="0"/>
    <m/>
    <n v="0"/>
    <n v="0"/>
    <n v="0"/>
    <s v="Yes"/>
  </r>
  <r>
    <s v="29102982930147"/>
    <x v="28"/>
    <s v="10298"/>
    <s v="2930147"/>
    <s v="0255"/>
    <s v="D"/>
    <s v="John Muir Charter"/>
    <n v="1"/>
    <n v="2962467"/>
    <n v="148123"/>
    <n v="148123"/>
    <n v="266622"/>
    <n v="266622"/>
    <n v="266622"/>
    <n v="266622"/>
    <n v="266622"/>
    <n v="1629356"/>
    <n v="0"/>
    <n v="0"/>
    <n v="0"/>
    <n v="0"/>
    <n v="0"/>
    <n v="0"/>
    <n v="0"/>
    <n v="0"/>
    <n v="0"/>
    <n v="0"/>
    <m/>
    <n v="0"/>
    <n v="0"/>
    <n v="0"/>
    <s v="Yes"/>
  </r>
  <r>
    <s v="29663160000000"/>
    <x v="28"/>
    <s v="66316"/>
    <s v="0000000"/>
    <s v="N/A"/>
    <s v="N/A"/>
    <s v="Chicago Park Elementary"/>
    <n v="1"/>
    <n v="897587"/>
    <n v="44879"/>
    <n v="44879"/>
    <n v="80783"/>
    <n v="80783"/>
    <n v="80783"/>
    <n v="80783"/>
    <n v="80783"/>
    <n v="493673"/>
    <n v="0"/>
    <n v="0"/>
    <n v="0"/>
    <n v="0"/>
    <n v="0"/>
    <n v="0"/>
    <n v="0"/>
    <n v="0"/>
    <n v="0"/>
    <n v="0"/>
    <m/>
    <n v="0"/>
    <n v="0"/>
    <n v="0"/>
    <s v="Yes"/>
  </r>
  <r>
    <s v="29663160125013"/>
    <x v="28"/>
    <s v="66316"/>
    <s v="0125013"/>
    <s v="1339"/>
    <s v="L"/>
    <s v="Chicago Park Community Charter"/>
    <n v="1"/>
    <n v="277145"/>
    <n v="13857"/>
    <n v="13857"/>
    <n v="24943"/>
    <n v="24943"/>
    <n v="24943"/>
    <n v="24943"/>
    <n v="24943"/>
    <n v="152429"/>
    <n v="0"/>
    <n v="0"/>
    <n v="0"/>
    <n v="0"/>
    <n v="0"/>
    <n v="0"/>
    <n v="0"/>
    <n v="0"/>
    <n v="0"/>
    <n v="0"/>
    <m/>
    <n v="0"/>
    <n v="0"/>
    <n v="0"/>
    <s v="Yes"/>
  </r>
  <r>
    <s v="29663240000000"/>
    <x v="28"/>
    <s v="66324"/>
    <s v="0000000"/>
    <s v="N/A"/>
    <s v="N/A"/>
    <s v="Clear Creek Elementary"/>
    <n v="2"/>
    <n v="762096"/>
    <n v="114314"/>
    <n v="114314"/>
    <n v="114314"/>
    <n v="114314"/>
    <n v="0"/>
    <n v="0"/>
    <n v="45726"/>
    <n v="502982"/>
    <n v="0"/>
    <n v="0"/>
    <n v="0"/>
    <n v="0"/>
    <n v="0"/>
    <n v="0"/>
    <n v="0"/>
    <n v="0"/>
    <n v="0"/>
    <n v="0"/>
    <m/>
    <n v="0"/>
    <n v="0"/>
    <n v="0"/>
    <s v="Yes"/>
  </r>
  <r>
    <s v="29663320000000"/>
    <x v="28"/>
    <s v="66332"/>
    <s v="0000000"/>
    <s v="N/A"/>
    <s v="N/A"/>
    <s v="Grass Valley Elementary"/>
    <n v="2"/>
    <n v="4270855"/>
    <n v="640628"/>
    <n v="640628"/>
    <n v="640628"/>
    <n v="640628"/>
    <n v="0"/>
    <n v="0"/>
    <n v="256251"/>
    <n v="2818763"/>
    <n v="0"/>
    <n v="0"/>
    <n v="0"/>
    <n v="0"/>
    <n v="0"/>
    <n v="0"/>
    <n v="0"/>
    <n v="0"/>
    <n v="0"/>
    <n v="0"/>
    <m/>
    <n v="0"/>
    <n v="0"/>
    <n v="0"/>
    <s v="Yes"/>
  </r>
  <r>
    <s v="29663326111140"/>
    <x v="28"/>
    <s v="66332"/>
    <s v="6111140"/>
    <s v="0022"/>
    <s v="L"/>
    <s v="Grass Valley Charter"/>
    <n v="2"/>
    <n v="330678"/>
    <n v="49602"/>
    <n v="49602"/>
    <n v="49602"/>
    <n v="49602"/>
    <n v="0"/>
    <n v="0"/>
    <n v="19841"/>
    <n v="218249"/>
    <n v="0"/>
    <n v="0"/>
    <n v="0"/>
    <n v="0"/>
    <n v="0"/>
    <n v="0"/>
    <n v="0"/>
    <n v="0"/>
    <n v="0"/>
    <n v="0"/>
    <m/>
    <n v="0"/>
    <n v="0"/>
    <n v="0"/>
    <s v="Yes"/>
  </r>
  <r>
    <s v="29663400000000"/>
    <x v="28"/>
    <s v="66340"/>
    <s v="0000000"/>
    <s v="N/A"/>
    <s v="N/A"/>
    <s v="Nevada City Elementary"/>
    <n v="1"/>
    <n v="1166483"/>
    <n v="58324"/>
    <n v="58324"/>
    <n v="104983"/>
    <n v="104983"/>
    <n v="104983"/>
    <n v="104983"/>
    <n v="104983"/>
    <n v="641563"/>
    <n v="0"/>
    <n v="0"/>
    <n v="0"/>
    <n v="0"/>
    <n v="0"/>
    <n v="0"/>
    <n v="0"/>
    <n v="0"/>
    <n v="0"/>
    <n v="0"/>
    <m/>
    <n v="0"/>
    <n v="0"/>
    <n v="0"/>
    <s v="Yes"/>
  </r>
  <r>
    <s v="29663570000000"/>
    <x v="28"/>
    <s v="66357"/>
    <s v="0000000"/>
    <s v="N/A"/>
    <s v="N/A"/>
    <s v="Nevada Joint Union High"/>
    <n v="2"/>
    <n v="8741091"/>
    <n v="1311164"/>
    <n v="1311164"/>
    <n v="1311164"/>
    <n v="1311164"/>
    <n v="0"/>
    <n v="0"/>
    <n v="524465"/>
    <n v="5769121"/>
    <n v="0"/>
    <n v="0"/>
    <n v="0"/>
    <n v="0"/>
    <n v="0"/>
    <n v="0"/>
    <n v="0"/>
    <n v="0"/>
    <n v="0"/>
    <n v="0"/>
    <m/>
    <n v="0"/>
    <n v="0"/>
    <n v="0"/>
    <s v="Yes"/>
  </r>
  <r>
    <s v="29663570124834"/>
    <x v="28"/>
    <s v="66357"/>
    <s v="0124834"/>
    <s v="1336"/>
    <s v="D"/>
    <s v="Sierra Academy of Expeditionary Learning"/>
    <n v="1"/>
    <n v="391657"/>
    <n v="19583"/>
    <n v="19583"/>
    <n v="35249"/>
    <n v="35249"/>
    <n v="35249"/>
    <n v="35249"/>
    <n v="35249"/>
    <n v="215411"/>
    <n v="0"/>
    <n v="0"/>
    <n v="0"/>
    <n v="0"/>
    <n v="0"/>
    <n v="0"/>
    <n v="0"/>
    <n v="0"/>
    <n v="0"/>
    <n v="0"/>
    <m/>
    <n v="0"/>
    <n v="0"/>
    <n v="0"/>
    <s v="Yes"/>
  </r>
  <r>
    <s v="29663730000000"/>
    <x v="28"/>
    <s v="66373"/>
    <s v="0000000"/>
    <s v="N/A"/>
    <s v="N/A"/>
    <s v="Pleasant Ridge Union Elementary"/>
    <n v="1"/>
    <n v="3564366"/>
    <n v="178218"/>
    <n v="178218"/>
    <n v="320793"/>
    <n v="320793"/>
    <n v="320793"/>
    <n v="320793"/>
    <n v="320793"/>
    <n v="1960401"/>
    <n v="0"/>
    <n v="0"/>
    <n v="0"/>
    <n v="0"/>
    <n v="0"/>
    <n v="0"/>
    <n v="0"/>
    <n v="0"/>
    <n v="0"/>
    <n v="0"/>
    <m/>
    <n v="0"/>
    <n v="0"/>
    <n v="0"/>
    <s v="Yes"/>
  </r>
  <r>
    <s v="29663730136424"/>
    <x v="28"/>
    <s v="66373"/>
    <s v="0136424"/>
    <s v="1898"/>
    <s v="L"/>
    <s v="Arete Charter Academy"/>
    <n v="1"/>
    <n v="202891"/>
    <n v="10145"/>
    <n v="10145"/>
    <n v="18260"/>
    <n v="18260"/>
    <n v="18260"/>
    <n v="18260"/>
    <n v="18260"/>
    <n v="111590"/>
    <n v="0"/>
    <n v="0"/>
    <n v="0"/>
    <n v="0"/>
    <n v="0"/>
    <n v="0"/>
    <n v="0"/>
    <n v="0"/>
    <n v="0"/>
    <n v="0"/>
    <m/>
    <n v="0"/>
    <n v="0"/>
    <n v="0"/>
    <s v="Yes"/>
  </r>
  <r>
    <s v="29664070000000"/>
    <x v="28"/>
    <s v="66407"/>
    <s v="0000000"/>
    <s v="N/A"/>
    <s v="N/A"/>
    <s v="Union Hill Elementary"/>
    <n v="1"/>
    <n v="784081"/>
    <n v="39204"/>
    <n v="39204"/>
    <n v="70567"/>
    <n v="70567"/>
    <n v="70567"/>
    <n v="70567"/>
    <n v="70567"/>
    <n v="431243"/>
    <n v="0"/>
    <n v="0"/>
    <n v="0"/>
    <n v="0"/>
    <n v="0"/>
    <n v="0"/>
    <n v="0"/>
    <n v="0"/>
    <n v="0"/>
    <n v="0"/>
    <m/>
    <n v="0"/>
    <n v="0"/>
    <n v="0"/>
    <s v="Yes"/>
  </r>
  <r>
    <s v="29664076027197"/>
    <x v="28"/>
    <s v="66407"/>
    <s v="6027197"/>
    <s v="1576"/>
    <s v="L"/>
    <s v="Union Hill Elementary"/>
    <n v="1"/>
    <n v="3676503"/>
    <n v="183825"/>
    <n v="183825"/>
    <n v="330885"/>
    <n v="330885"/>
    <n v="330885"/>
    <n v="330885"/>
    <n v="330885"/>
    <n v="2022075"/>
    <n v="0"/>
    <n v="0"/>
    <n v="0"/>
    <n v="0"/>
    <n v="0"/>
    <n v="0"/>
    <n v="0"/>
    <n v="0"/>
    <n v="0"/>
    <n v="0"/>
    <m/>
    <n v="0"/>
    <n v="0"/>
    <n v="0"/>
    <s v="Yes"/>
  </r>
  <r>
    <s v="29664150000000"/>
    <x v="28"/>
    <s v="66415"/>
    <s v="0000000"/>
    <s v="N/A"/>
    <s v="N/A"/>
    <s v="Twin Ridges Elementary"/>
    <n v="2"/>
    <n v="535111"/>
    <n v="80267"/>
    <n v="80267"/>
    <n v="80267"/>
    <n v="80267"/>
    <n v="0"/>
    <n v="0"/>
    <n v="32107"/>
    <n v="353175"/>
    <n v="0"/>
    <n v="0"/>
    <n v="0"/>
    <n v="0"/>
    <n v="0"/>
    <n v="0"/>
    <n v="0"/>
    <n v="0"/>
    <n v="0"/>
    <n v="0"/>
    <m/>
    <n v="0"/>
    <n v="0"/>
    <n v="0"/>
    <s v="Yes"/>
  </r>
  <r>
    <s v="29768770000000"/>
    <x v="28"/>
    <s v="76877"/>
    <s v="0000000"/>
    <s v="N/A"/>
    <s v="N/A"/>
    <s v="Penn Valley Union Elementary"/>
    <n v="2"/>
    <n v="1571086"/>
    <n v="235663"/>
    <n v="235663"/>
    <n v="235663"/>
    <n v="235663"/>
    <n v="0"/>
    <n v="0"/>
    <n v="94265"/>
    <n v="1036917"/>
    <n v="0"/>
    <n v="0"/>
    <n v="0"/>
    <n v="0"/>
    <n v="0"/>
    <n v="0"/>
    <n v="0"/>
    <n v="0"/>
    <n v="0"/>
    <n v="0"/>
    <m/>
    <n v="0"/>
    <n v="0"/>
    <n v="0"/>
    <s v="Yes"/>
  </r>
  <r>
    <s v="29768776111371"/>
    <x v="28"/>
    <s v="76877"/>
    <s v="6111371"/>
    <s v="0024"/>
    <s v="L"/>
    <s v="Vantage Point Charter"/>
    <n v="2"/>
    <n v="95093"/>
    <n v="14264"/>
    <n v="14264"/>
    <n v="14264"/>
    <n v="14264"/>
    <n v="0"/>
    <n v="0"/>
    <n v="5706"/>
    <n v="62762"/>
    <n v="0"/>
    <n v="0"/>
    <n v="0"/>
    <n v="0"/>
    <n v="0"/>
    <n v="0"/>
    <n v="0"/>
    <n v="0"/>
    <n v="0"/>
    <n v="0"/>
    <m/>
    <n v="0"/>
    <n v="0"/>
    <n v="0"/>
    <s v="Yes"/>
  </r>
  <r>
    <s v="30103060000000"/>
    <x v="29"/>
    <s v="10306"/>
    <s v="0000000"/>
    <s v="N/A"/>
    <s v="N/A"/>
    <s v="Orange Co. Office of Education"/>
    <n v="1"/>
    <n v="79639277"/>
    <n v="3981964"/>
    <n v="3981964"/>
    <n v="7167535"/>
    <n v="7167535"/>
    <n v="7167535"/>
    <n v="7167535"/>
    <n v="7167535"/>
    <n v="43801603"/>
    <n v="0"/>
    <n v="0"/>
    <n v="0"/>
    <n v="0"/>
    <n v="0"/>
    <n v="0"/>
    <n v="0"/>
    <n v="0"/>
    <n v="0"/>
    <n v="0"/>
    <m/>
    <n v="0"/>
    <n v="0"/>
    <n v="0"/>
    <s v="Yes"/>
  </r>
  <r>
    <s v="30103060126037"/>
    <x v="29"/>
    <s v="10306"/>
    <s v="0126037"/>
    <s v="1419"/>
    <s v="D"/>
    <s v="Samueli Academy"/>
    <n v="1"/>
    <n v="11315555"/>
    <n v="565778"/>
    <n v="565778"/>
    <n v="1018400"/>
    <n v="1018400"/>
    <n v="1018400"/>
    <n v="1018400"/>
    <n v="1018400"/>
    <n v="6223556"/>
    <n v="0"/>
    <n v="0"/>
    <n v="0"/>
    <n v="0"/>
    <n v="0"/>
    <n v="0"/>
    <n v="0"/>
    <n v="0"/>
    <n v="0"/>
    <n v="0"/>
    <m/>
    <n v="0"/>
    <n v="0"/>
    <n v="0"/>
    <s v="Yes"/>
  </r>
  <r>
    <s v="30103060132613"/>
    <x v="29"/>
    <s v="10306"/>
    <s v="0132613"/>
    <s v="1752"/>
    <s v="D"/>
    <s v="Vista Heritage Global Academy"/>
    <n v="1"/>
    <n v="3308714"/>
    <n v="165436"/>
    <n v="165436"/>
    <n v="297784"/>
    <n v="297784"/>
    <n v="297784"/>
    <n v="297784"/>
    <n v="297784"/>
    <n v="1819792"/>
    <n v="0"/>
    <n v="0"/>
    <n v="0"/>
    <n v="0"/>
    <n v="-85357.22"/>
    <n v="0"/>
    <n v="0"/>
    <n v="0"/>
    <n v="0"/>
    <n v="0"/>
    <m/>
    <n v="-85357.22"/>
    <n v="85357.22"/>
    <n v="0"/>
    <s v="Yes"/>
  </r>
  <r>
    <s v="30103060132910"/>
    <x v="29"/>
    <s v="10306"/>
    <s v="0132910"/>
    <s v="1761"/>
    <s v="L"/>
    <s v="College and Career Preparatory Academy"/>
    <n v="1"/>
    <n v="1134554"/>
    <n v="56728"/>
    <n v="56728"/>
    <n v="102110"/>
    <n v="102110"/>
    <n v="102110"/>
    <n v="102110"/>
    <n v="102110"/>
    <n v="624006"/>
    <n v="0"/>
    <n v="0"/>
    <n v="0"/>
    <n v="0"/>
    <n v="0"/>
    <n v="0"/>
    <n v="0"/>
    <n v="0"/>
    <n v="0"/>
    <n v="0"/>
    <m/>
    <n v="0"/>
    <n v="0"/>
    <n v="0"/>
    <s v="Yes"/>
  </r>
  <r>
    <s v="30103060133785"/>
    <x v="29"/>
    <s v="10306"/>
    <s v="0133785"/>
    <s v="1784"/>
    <s v="D"/>
    <s v="Oxford Preparatory Academy - Saddleback Valley"/>
    <n v="1"/>
    <n v="1182445"/>
    <n v="59122"/>
    <n v="59122"/>
    <n v="106420"/>
    <n v="106420"/>
    <n v="106420"/>
    <n v="106420"/>
    <n v="106420"/>
    <n v="650344"/>
    <n v="0"/>
    <n v="0"/>
    <n v="0"/>
    <n v="0"/>
    <n v="0"/>
    <n v="0"/>
    <n v="0"/>
    <n v="0"/>
    <n v="0"/>
    <n v="0"/>
    <m/>
    <n v="0"/>
    <n v="0"/>
    <n v="0"/>
    <s v="Yes"/>
  </r>
  <r>
    <s v="30103060133959"/>
    <x v="29"/>
    <s v="10306"/>
    <s v="0133959"/>
    <s v="1800"/>
    <s v="D"/>
    <s v="Unity Middle College High"/>
    <n v="1"/>
    <n v="295385"/>
    <n v="14769"/>
    <n v="14769"/>
    <n v="26585"/>
    <n v="26585"/>
    <n v="26585"/>
    <n v="26585"/>
    <n v="26585"/>
    <n v="162463"/>
    <n v="0"/>
    <n v="0"/>
    <n v="0"/>
    <n v="0"/>
    <n v="0"/>
    <n v="0"/>
    <n v="0"/>
    <n v="0"/>
    <n v="0"/>
    <n v="0"/>
    <m/>
    <n v="0"/>
    <n v="0"/>
    <n v="0"/>
    <s v="Yes"/>
  </r>
  <r>
    <s v="30103060133983"/>
    <x v="29"/>
    <s v="10306"/>
    <s v="0133983"/>
    <s v="1798"/>
    <s v="D"/>
    <s v="Ednovate - Legacy College Prep."/>
    <n v="1"/>
    <n v="5057512"/>
    <n v="252876"/>
    <n v="252876"/>
    <n v="455176"/>
    <n v="455176"/>
    <n v="455176"/>
    <n v="455176"/>
    <n v="455176"/>
    <n v="2781632"/>
    <n v="0"/>
    <n v="0"/>
    <n v="0"/>
    <n v="0"/>
    <n v="-77542.259999999995"/>
    <n v="0"/>
    <n v="0"/>
    <n v="0"/>
    <n v="0"/>
    <n v="0"/>
    <m/>
    <n v="-77542.259999999995"/>
    <n v="77542.259999999995"/>
    <n v="0"/>
    <s v="Yes"/>
  </r>
  <r>
    <s v="30103060134056"/>
    <x v="29"/>
    <s v="10306"/>
    <s v="0134056"/>
    <s v="1799"/>
    <s v="D"/>
    <s v="Orange County Academy of Sciences and Arts"/>
    <n v="1"/>
    <n v="577533"/>
    <n v="28877"/>
    <n v="28877"/>
    <n v="51978"/>
    <n v="51978"/>
    <n v="51978"/>
    <n v="51978"/>
    <n v="51978"/>
    <n v="317644"/>
    <n v="0"/>
    <n v="0"/>
    <n v="0"/>
    <n v="0"/>
    <n v="0"/>
    <n v="0"/>
    <n v="0"/>
    <n v="0"/>
    <n v="0"/>
    <n v="0"/>
    <m/>
    <n v="0"/>
    <n v="0"/>
    <n v="0"/>
    <s v="Yes"/>
  </r>
  <r>
    <s v="30103060134239"/>
    <x v="29"/>
    <s v="10306"/>
    <s v="0134239"/>
    <s v="1807"/>
    <s v="D"/>
    <s v="Epic California Academy"/>
    <n v="1"/>
    <n v="4843181"/>
    <n v="242159"/>
    <n v="242159"/>
    <n v="435886"/>
    <n v="435886"/>
    <n v="435886"/>
    <n v="435886"/>
    <n v="435886"/>
    <n v="2663748"/>
    <n v="0"/>
    <n v="-5011"/>
    <n v="0"/>
    <n v="0"/>
    <n v="0"/>
    <n v="0"/>
    <n v="0"/>
    <n v="0"/>
    <n v="0"/>
    <n v="0"/>
    <m/>
    <n v="-5011"/>
    <n v="5011"/>
    <n v="0"/>
    <s v="Yes"/>
  </r>
  <r>
    <s v="30103060134288"/>
    <x v="29"/>
    <s v="10306"/>
    <s v="0134288"/>
    <s v="1808"/>
    <s v="D"/>
    <s v="Scholarship Prep - Orange County"/>
    <n v="1"/>
    <n v="10214904"/>
    <n v="510745"/>
    <n v="510745"/>
    <n v="919341"/>
    <n v="919341"/>
    <n v="919341"/>
    <n v="919341"/>
    <n v="919341"/>
    <n v="5618195"/>
    <n v="0"/>
    <n v="0"/>
    <n v="0"/>
    <n v="0"/>
    <n v="-93404.01"/>
    <n v="0"/>
    <n v="0"/>
    <n v="0"/>
    <n v="0"/>
    <n v="0"/>
    <m/>
    <n v="-93404.01"/>
    <n v="93404.01"/>
    <n v="0"/>
    <s v="Yes"/>
  </r>
  <r>
    <s v="30103060134841"/>
    <x v="29"/>
    <s v="10306"/>
    <s v="0134841"/>
    <s v="1833"/>
    <s v="D"/>
    <s v="Orange County Workforce Innovation High"/>
    <n v="1"/>
    <n v="4224334"/>
    <n v="211217"/>
    <n v="211217"/>
    <n v="380190"/>
    <n v="380190"/>
    <n v="380190"/>
    <n v="380190"/>
    <n v="380190"/>
    <n v="2323384"/>
    <n v="0"/>
    <n v="0"/>
    <n v="0"/>
    <n v="0"/>
    <n v="0"/>
    <n v="0"/>
    <n v="0"/>
    <n v="0"/>
    <n v="0"/>
    <n v="0"/>
    <m/>
    <n v="0"/>
    <n v="0"/>
    <n v="0"/>
    <s v="Yes"/>
  </r>
  <r>
    <s v="30103060134940"/>
    <x v="29"/>
    <s v="10306"/>
    <s v="0134940"/>
    <s v="1831"/>
    <s v="D"/>
    <s v="Citrus Springs Charter"/>
    <n v="1"/>
    <n v="4034849"/>
    <n v="201742"/>
    <n v="201742"/>
    <n v="363136"/>
    <n v="363136"/>
    <n v="363136"/>
    <n v="363136"/>
    <n v="363136"/>
    <n v="2219164"/>
    <n v="0"/>
    <n v="0"/>
    <n v="0"/>
    <n v="0"/>
    <n v="0"/>
    <n v="0"/>
    <n v="0"/>
    <n v="0"/>
    <n v="0"/>
    <n v="0"/>
    <m/>
    <n v="0"/>
    <n v="0"/>
    <n v="0"/>
    <s v="Yes"/>
  </r>
  <r>
    <s v="30103060137000"/>
    <x v="29"/>
    <s v="10306"/>
    <s v="0137000"/>
    <s v="1930"/>
    <s v="D"/>
    <s v="Vista Condor Global Academy"/>
    <n v="1"/>
    <n v="4212506"/>
    <n v="210625"/>
    <n v="210625"/>
    <n v="379126"/>
    <n v="379126"/>
    <n v="379126"/>
    <n v="379126"/>
    <n v="379126"/>
    <n v="2316880"/>
    <n v="0"/>
    <n v="0"/>
    <n v="0"/>
    <n v="0"/>
    <n v="-100201.95"/>
    <n v="0"/>
    <n v="0"/>
    <n v="0"/>
    <n v="0"/>
    <n v="0"/>
    <m/>
    <n v="-100201.95"/>
    <n v="100201.95"/>
    <n v="0"/>
    <s v="Yes"/>
  </r>
  <r>
    <s v="30103060137976"/>
    <x v="29"/>
    <s v="10306"/>
    <s v="0137976"/>
    <s v="1987"/>
    <s v="D"/>
    <s v="Tomorrow's Leadership Collaborative (TLC) Charter"/>
    <n v="1"/>
    <n v="1088618"/>
    <n v="54431"/>
    <n v="54431"/>
    <n v="97976"/>
    <n v="97976"/>
    <n v="97976"/>
    <n v="97976"/>
    <n v="97976"/>
    <n v="598742"/>
    <n v="0"/>
    <n v="0"/>
    <n v="0"/>
    <n v="0"/>
    <n v="0"/>
    <n v="0"/>
    <n v="0"/>
    <n v="0"/>
    <n v="0"/>
    <n v="0"/>
    <m/>
    <n v="0"/>
    <n v="0"/>
    <n v="0"/>
    <s v="Yes"/>
  </r>
  <r>
    <s v="30103060138800"/>
    <x v="29"/>
    <s v="10306"/>
    <s v="0138800"/>
    <s v="2025"/>
    <s v="D"/>
    <s v="Suncoast Preparatory Academy"/>
    <n v="1"/>
    <n v="3028967"/>
    <n v="151448"/>
    <n v="151448"/>
    <n v="272607"/>
    <n v="272607"/>
    <n v="272607"/>
    <n v="272607"/>
    <n v="272607"/>
    <n v="1665931"/>
    <n v="0"/>
    <n v="0"/>
    <n v="0"/>
    <n v="0"/>
    <n v="0"/>
    <n v="0"/>
    <n v="0"/>
    <n v="0"/>
    <n v="0"/>
    <n v="0"/>
    <m/>
    <n v="0"/>
    <n v="0"/>
    <n v="0"/>
    <s v="Yes"/>
  </r>
  <r>
    <s v="30103060139352"/>
    <x v="29"/>
    <s v="10306"/>
    <s v="0139352"/>
    <s v="2047"/>
    <s v="D"/>
    <s v="Sycamore Creek Community Charter"/>
    <n v="1"/>
    <n v="701378"/>
    <n v="35069"/>
    <n v="35069"/>
    <n v="63124"/>
    <n v="63124"/>
    <n v="63124"/>
    <n v="63124"/>
    <n v="63124"/>
    <n v="385758"/>
    <n v="0"/>
    <n v="-7997"/>
    <n v="0"/>
    <n v="0"/>
    <n v="0"/>
    <n v="0"/>
    <n v="0"/>
    <n v="0"/>
    <n v="0"/>
    <n v="0"/>
    <m/>
    <n v="-7997"/>
    <n v="7997"/>
    <n v="0"/>
    <s v="Yes"/>
  </r>
  <r>
    <s v="30103060139469"/>
    <x v="29"/>
    <s v="10306"/>
    <s v="0139469"/>
    <s v="2048"/>
    <s v="D"/>
    <s v="International School for Science and Culture"/>
    <n v="1"/>
    <n v="254078"/>
    <n v="12704"/>
    <n v="12704"/>
    <n v="22867"/>
    <n v="22867"/>
    <n v="22867"/>
    <n v="22867"/>
    <n v="22867"/>
    <n v="139743"/>
    <n v="0"/>
    <n v="0"/>
    <n v="0"/>
    <n v="0"/>
    <n v="0"/>
    <n v="0"/>
    <n v="0"/>
    <n v="0"/>
    <n v="0"/>
    <n v="0"/>
    <m/>
    <n v="0"/>
    <n v="0"/>
    <n v="0"/>
    <s v="Yes"/>
  </r>
  <r>
    <s v="30103060139964"/>
    <x v="29"/>
    <s v="10306"/>
    <s v="0139964"/>
    <s v="2127"/>
    <s v="D"/>
    <s v="Orange County Classical Academy"/>
    <n v="1"/>
    <n v="6257114"/>
    <n v="312856"/>
    <n v="312856"/>
    <n v="563140"/>
    <n v="563140"/>
    <n v="563140"/>
    <n v="563140"/>
    <n v="563140"/>
    <n v="3441412"/>
    <n v="0"/>
    <n v="-10426"/>
    <n v="0"/>
    <n v="0"/>
    <n v="0"/>
    <n v="0"/>
    <n v="0"/>
    <n v="0"/>
    <n v="0"/>
    <n v="0"/>
    <m/>
    <n v="-10426"/>
    <n v="10426"/>
    <n v="0"/>
    <s v="Yes"/>
  </r>
  <r>
    <s v="30103060140822"/>
    <x v="29"/>
    <s v="10306"/>
    <s v="0140822"/>
    <s v="2116"/>
    <s v="D"/>
    <s v="Irvine International Academy"/>
    <n v="1"/>
    <n v="1153085"/>
    <n v="57654"/>
    <n v="57654"/>
    <n v="103778"/>
    <n v="103778"/>
    <n v="103778"/>
    <n v="103778"/>
    <n v="103778"/>
    <n v="634198"/>
    <n v="0"/>
    <n v="-10432"/>
    <n v="0"/>
    <n v="0"/>
    <n v="0"/>
    <n v="0"/>
    <n v="0"/>
    <n v="0"/>
    <n v="0"/>
    <n v="0"/>
    <m/>
    <n v="-10432"/>
    <n v="10432"/>
    <n v="0"/>
    <s v="Yes"/>
  </r>
  <r>
    <s v="30103060141978"/>
    <x v="29"/>
    <s v="10306"/>
    <s v="0141978"/>
    <s v="2132"/>
    <s v="D"/>
    <s v="Vista Meridian Global Academy"/>
    <n v="1"/>
    <n v="2849172"/>
    <n v="142459"/>
    <n v="142459"/>
    <n v="256425"/>
    <n v="256425"/>
    <n v="256425"/>
    <n v="256425"/>
    <n v="256425"/>
    <n v="1567043"/>
    <n v="0"/>
    <n v="0"/>
    <n v="0"/>
    <n v="0"/>
    <n v="0"/>
    <n v="0"/>
    <n v="0"/>
    <n v="0"/>
    <n v="0"/>
    <n v="0"/>
    <m/>
    <n v="0"/>
    <n v="0"/>
    <n v="0"/>
    <s v="Yes"/>
  </r>
  <r>
    <s v="30103060142000"/>
    <x v="29"/>
    <s v="10306"/>
    <s v="0142000"/>
    <s v="2129"/>
    <s v="D"/>
    <s v="Explore Academy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n v="0"/>
    <n v="0"/>
    <n v="0"/>
    <s v="Yes"/>
  </r>
  <r>
    <s v="30103060142026"/>
    <x v="29"/>
    <s v="10306"/>
    <s v="0142026"/>
    <s v="2135"/>
    <s v="D"/>
    <s v="Oxford Preparatory Academy - Middle School"/>
    <n v="1"/>
    <n v="895028"/>
    <n v="44751"/>
    <n v="44751"/>
    <n v="80553"/>
    <n v="80553"/>
    <n v="80553"/>
    <n v="80553"/>
    <n v="80553"/>
    <n v="492267"/>
    <n v="0"/>
    <n v="0"/>
    <n v="0"/>
    <n v="0"/>
    <n v="0"/>
    <n v="0"/>
    <n v="0"/>
    <n v="0"/>
    <n v="0"/>
    <n v="0"/>
    <m/>
    <n v="0"/>
    <n v="0"/>
    <n v="0"/>
    <s v="Yes"/>
  </r>
  <r>
    <s v="30103060142224"/>
    <x v="29"/>
    <s v="10306"/>
    <s v="0142224"/>
    <s v="2138"/>
    <s v="D"/>
    <s v="California Republic Leadership Academy Capistrano"/>
    <n v="1"/>
    <n v="550743"/>
    <n v="27537"/>
    <n v="27537"/>
    <n v="49567"/>
    <n v="49567"/>
    <n v="49567"/>
    <n v="49567"/>
    <n v="49567"/>
    <n v="302909"/>
    <n v="0"/>
    <n v="-11106"/>
    <n v="0"/>
    <n v="0"/>
    <n v="0"/>
    <n v="0"/>
    <n v="0"/>
    <n v="0"/>
    <n v="0"/>
    <n v="0"/>
    <m/>
    <n v="-11106"/>
    <n v="11106"/>
    <n v="0"/>
    <s v="Yes"/>
  </r>
  <r>
    <s v="30103060142570"/>
    <x v="29"/>
    <s v="10306"/>
    <s v="0142570"/>
    <s v="2147"/>
    <s v="D"/>
    <s v="California Republic Leadership Academy Yorba Linda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n v="0"/>
    <n v="0"/>
    <n v="0"/>
    <s v="Yes"/>
  </r>
  <r>
    <s v="30103063030723"/>
    <x v="29"/>
    <s v="10306"/>
    <s v="3030723"/>
    <s v="0290"/>
    <s v="D"/>
    <s v="OCSA"/>
    <n v="1"/>
    <n v="13279959"/>
    <n v="663998"/>
    <n v="663998"/>
    <n v="1195196"/>
    <n v="1195196"/>
    <n v="1195196"/>
    <n v="1195196"/>
    <n v="1195196"/>
    <n v="7303976"/>
    <n v="0"/>
    <n v="0"/>
    <n v="0"/>
    <n v="0"/>
    <n v="0"/>
    <n v="0"/>
    <n v="0"/>
    <n v="0"/>
    <n v="0"/>
    <n v="0"/>
    <m/>
    <n v="0"/>
    <n v="0"/>
    <n v="0"/>
    <s v="Yes"/>
  </r>
  <r>
    <s v="30647660000000"/>
    <x v="29"/>
    <s v="64766"/>
    <s v="0000000"/>
    <s v="N/A"/>
    <s v="N/A"/>
    <s v="Lowell Joint"/>
    <n v="1"/>
    <n v="18809068"/>
    <n v="940453"/>
    <n v="940453"/>
    <n v="1692816"/>
    <n v="1692816"/>
    <n v="1692816"/>
    <n v="1692816"/>
    <n v="1692816"/>
    <n v="10344986"/>
    <n v="0"/>
    <n v="0"/>
    <n v="0"/>
    <n v="0"/>
    <n v="0"/>
    <n v="0"/>
    <n v="0"/>
    <n v="0"/>
    <n v="0"/>
    <n v="0"/>
    <m/>
    <n v="0"/>
    <n v="0"/>
    <n v="0"/>
    <s v="Yes"/>
  </r>
  <r>
    <s v="30664230000000"/>
    <x v="29"/>
    <s v="66423"/>
    <s v="0000000"/>
    <s v="N/A"/>
    <s v="N/A"/>
    <s v="Anaheim Elementary"/>
    <n v="1"/>
    <n v="148251926"/>
    <n v="7412596"/>
    <n v="7412596"/>
    <n v="13342673"/>
    <n v="13342673"/>
    <n v="13342673"/>
    <n v="13342673"/>
    <n v="13342673"/>
    <n v="81538557"/>
    <n v="0"/>
    <n v="0"/>
    <n v="0"/>
    <n v="0"/>
    <n v="0"/>
    <n v="0"/>
    <n v="0"/>
    <n v="0"/>
    <n v="0"/>
    <n v="0"/>
    <m/>
    <n v="0"/>
    <n v="0"/>
    <n v="0"/>
    <s v="Yes"/>
  </r>
  <r>
    <s v="30664230131417"/>
    <x v="29"/>
    <s v="66423"/>
    <s v="0131417"/>
    <s v="1701"/>
    <s v="D"/>
    <s v="Vibrant Minds Charter"/>
    <n v="1"/>
    <n v="1804954"/>
    <n v="90248"/>
    <n v="90248"/>
    <n v="162446"/>
    <n v="162446"/>
    <n v="162446"/>
    <n v="162446"/>
    <n v="162446"/>
    <n v="992726"/>
    <n v="0"/>
    <n v="0"/>
    <n v="0"/>
    <n v="0"/>
    <n v="0"/>
    <n v="0"/>
    <n v="0"/>
    <n v="0"/>
    <n v="0"/>
    <n v="0"/>
    <m/>
    <n v="0"/>
    <n v="0"/>
    <n v="0"/>
    <s v="Yes"/>
  </r>
  <r>
    <s v="30664236027379"/>
    <x v="29"/>
    <s v="66423"/>
    <s v="6027379"/>
    <s v="1932"/>
    <s v="D"/>
    <s v="Palm Lane Global Academy"/>
    <n v="1"/>
    <n v="2608807"/>
    <n v="130440"/>
    <n v="130440"/>
    <n v="234793"/>
    <n v="234793"/>
    <n v="234793"/>
    <n v="234793"/>
    <n v="234793"/>
    <n v="1434845"/>
    <n v="0"/>
    <n v="0"/>
    <n v="0"/>
    <n v="0"/>
    <n v="0"/>
    <n v="0"/>
    <n v="0"/>
    <n v="0"/>
    <n v="0"/>
    <n v="0"/>
    <m/>
    <n v="0"/>
    <n v="0"/>
    <n v="0"/>
    <s v="Yes"/>
  </r>
  <r>
    <s v="30664310000000"/>
    <x v="29"/>
    <s v="66431"/>
    <s v="0000000"/>
    <s v="N/A"/>
    <s v="N/A"/>
    <s v="Anaheim Union High"/>
    <n v="1"/>
    <n v="259045819"/>
    <n v="12952291"/>
    <n v="12952291"/>
    <n v="23314124"/>
    <n v="23314124"/>
    <n v="23314124"/>
    <n v="23314124"/>
    <n v="23314124"/>
    <n v="142475202"/>
    <n v="0"/>
    <n v="0"/>
    <n v="0"/>
    <n v="0"/>
    <n v="0"/>
    <n v="0"/>
    <n v="0"/>
    <n v="0"/>
    <n v="0"/>
    <n v="0"/>
    <m/>
    <n v="0"/>
    <n v="0"/>
    <n v="0"/>
    <s v="Yes"/>
  </r>
  <r>
    <s v="30664490000000"/>
    <x v="29"/>
    <s v="66449"/>
    <s v="0000000"/>
    <s v="N/A"/>
    <s v="N/A"/>
    <s v="Brea-Olinda Unified"/>
    <n v="2"/>
    <n v="24714587"/>
    <n v="3707188"/>
    <n v="3707188"/>
    <n v="3707188"/>
    <n v="3707188"/>
    <n v="0"/>
    <n v="0"/>
    <n v="1482875"/>
    <n v="16311627"/>
    <n v="0"/>
    <n v="0"/>
    <n v="0"/>
    <n v="0"/>
    <n v="0"/>
    <n v="0"/>
    <n v="0"/>
    <n v="0"/>
    <n v="0"/>
    <n v="0"/>
    <m/>
    <n v="0"/>
    <n v="0"/>
    <n v="0"/>
    <s v="Yes"/>
  </r>
  <r>
    <s v="30664560000000"/>
    <x v="29"/>
    <s v="66456"/>
    <s v="0000000"/>
    <s v="N/A"/>
    <s v="N/A"/>
    <s v="Buena Park Elementary"/>
    <n v="2"/>
    <n v="37989643"/>
    <n v="5698446"/>
    <n v="5698446"/>
    <n v="5698446"/>
    <n v="5698446"/>
    <n v="0"/>
    <n v="0"/>
    <n v="2279379"/>
    <n v="25073163"/>
    <n v="0"/>
    <n v="0"/>
    <n v="0"/>
    <n v="0"/>
    <n v="0"/>
    <n v="0"/>
    <n v="0"/>
    <n v="0"/>
    <n v="0"/>
    <n v="0"/>
    <m/>
    <n v="0"/>
    <n v="0"/>
    <n v="0"/>
    <s v="Yes"/>
  </r>
  <r>
    <s v="30664640000000"/>
    <x v="29"/>
    <s v="66464"/>
    <s v="0000000"/>
    <s v="N/A"/>
    <s v="N/A"/>
    <s v="Capistrano Unified"/>
    <n v="1"/>
    <n v="186039433"/>
    <n v="9301972"/>
    <n v="9301972"/>
    <n v="16743549"/>
    <n v="16743549"/>
    <n v="16743549"/>
    <n v="16743549"/>
    <n v="16743549"/>
    <n v="102321689"/>
    <n v="0"/>
    <n v="0"/>
    <n v="0"/>
    <n v="0"/>
    <n v="0"/>
    <n v="0"/>
    <n v="0"/>
    <n v="0"/>
    <n v="0"/>
    <n v="0"/>
    <m/>
    <n v="0"/>
    <n v="0"/>
    <n v="0"/>
    <s v="Yes"/>
  </r>
  <r>
    <s v="30664640106765"/>
    <x v="29"/>
    <s v="66464"/>
    <s v="0106765"/>
    <s v="0664"/>
    <s v="D"/>
    <s v="California Connections Academy Southern California"/>
    <n v="1"/>
    <n v="18367559"/>
    <n v="918378"/>
    <n v="918378"/>
    <n v="1653080"/>
    <n v="1653080"/>
    <n v="1653080"/>
    <n v="1653080"/>
    <n v="1653080"/>
    <n v="10102156"/>
    <n v="0"/>
    <n v="0"/>
    <n v="0"/>
    <n v="0"/>
    <n v="0"/>
    <n v="0"/>
    <n v="0"/>
    <n v="0"/>
    <n v="0"/>
    <n v="0"/>
    <m/>
    <n v="0"/>
    <n v="0"/>
    <n v="0"/>
    <s v="Yes"/>
  </r>
  <r>
    <s v="30664640123729"/>
    <x v="29"/>
    <s v="66464"/>
    <s v="0123729"/>
    <s v="1274"/>
    <s v="D"/>
    <s v="Community Roots Academy"/>
    <n v="1"/>
    <n v="1570414"/>
    <n v="78521"/>
    <n v="78521"/>
    <n v="141337"/>
    <n v="141337"/>
    <n v="141337"/>
    <n v="141337"/>
    <n v="141337"/>
    <n v="863727"/>
    <n v="0"/>
    <n v="0"/>
    <n v="0"/>
    <n v="0"/>
    <n v="0"/>
    <n v="0"/>
    <n v="0"/>
    <n v="0"/>
    <n v="0"/>
    <n v="0"/>
    <m/>
    <n v="0"/>
    <n v="0"/>
    <n v="0"/>
    <s v="Yes"/>
  </r>
  <r>
    <s v="30664640124743"/>
    <x v="29"/>
    <s v="66464"/>
    <s v="0124743"/>
    <s v="1324"/>
    <s v="D"/>
    <s v="Oxford Preparatory Academy - South Orange County"/>
    <n v="1"/>
    <n v="1750897"/>
    <n v="87545"/>
    <n v="87545"/>
    <n v="157581"/>
    <n v="157581"/>
    <n v="157581"/>
    <n v="157581"/>
    <n v="157581"/>
    <n v="962995"/>
    <n v="0"/>
    <n v="0"/>
    <n v="0"/>
    <n v="0"/>
    <n v="0"/>
    <n v="0"/>
    <n v="0"/>
    <n v="0"/>
    <n v="0"/>
    <n v="0"/>
    <m/>
    <n v="0"/>
    <n v="0"/>
    <n v="0"/>
    <s v="Yes"/>
  </r>
  <r>
    <s v="30664640140061"/>
    <x v="29"/>
    <s v="66464"/>
    <s v="0140061"/>
    <s v="2084"/>
    <s v="D"/>
    <s v="OCASA College Prep"/>
    <n v="1"/>
    <n v="325301"/>
    <n v="16265"/>
    <n v="16265"/>
    <n v="29277"/>
    <n v="29277"/>
    <n v="29277"/>
    <n v="29277"/>
    <n v="29277"/>
    <n v="178915"/>
    <n v="0"/>
    <n v="-4173"/>
    <n v="0"/>
    <n v="0"/>
    <n v="0"/>
    <n v="0"/>
    <n v="0"/>
    <n v="0"/>
    <n v="0"/>
    <n v="0"/>
    <m/>
    <n v="-4173"/>
    <n v="4173"/>
    <n v="0"/>
    <s v="Yes"/>
  </r>
  <r>
    <s v="30664646117758"/>
    <x v="29"/>
    <s v="66464"/>
    <s v="6117758"/>
    <s v="0294"/>
    <s v="D"/>
    <s v="Journey"/>
    <n v="1"/>
    <n v="1498912"/>
    <n v="74946"/>
    <n v="74946"/>
    <n v="134902"/>
    <n v="134902"/>
    <n v="134902"/>
    <n v="134902"/>
    <n v="134902"/>
    <n v="824402"/>
    <n v="0"/>
    <n v="0"/>
    <n v="0"/>
    <n v="0"/>
    <n v="0"/>
    <n v="0"/>
    <n v="0"/>
    <n v="0"/>
    <n v="0"/>
    <n v="0"/>
    <m/>
    <n v="0"/>
    <n v="0"/>
    <n v="0"/>
    <s v="Yes"/>
  </r>
  <r>
    <s v="30664646120356"/>
    <x v="29"/>
    <s v="66464"/>
    <s v="6120356"/>
    <s v="0463"/>
    <s v="D"/>
    <s v="Opportunities for Learning - Capistrano"/>
    <n v="1"/>
    <n v="1367566"/>
    <n v="68378"/>
    <n v="68378"/>
    <n v="123081"/>
    <n v="123081"/>
    <n v="123081"/>
    <n v="123081"/>
    <n v="123081"/>
    <n v="752161"/>
    <n v="0"/>
    <n v="0"/>
    <n v="0"/>
    <n v="0"/>
    <n v="0"/>
    <n v="0"/>
    <n v="0"/>
    <n v="0"/>
    <n v="0"/>
    <n v="0"/>
    <m/>
    <n v="0"/>
    <n v="0"/>
    <n v="0"/>
    <s v="Yes"/>
  </r>
  <r>
    <s v="30664720000000"/>
    <x v="29"/>
    <s v="66472"/>
    <s v="0000000"/>
    <s v="N/A"/>
    <s v="N/A"/>
    <s v="Centralia Elementary"/>
    <n v="1"/>
    <n v="35794856"/>
    <n v="1789743"/>
    <n v="1789743"/>
    <n v="3221537"/>
    <n v="3221537"/>
    <n v="3221537"/>
    <n v="3221537"/>
    <n v="3221537"/>
    <n v="19687171"/>
    <n v="0"/>
    <n v="0"/>
    <n v="0"/>
    <n v="0"/>
    <n v="0"/>
    <n v="0"/>
    <n v="0"/>
    <n v="0"/>
    <n v="0"/>
    <n v="0"/>
    <m/>
    <n v="0"/>
    <n v="0"/>
    <n v="0"/>
    <s v="Yes"/>
  </r>
  <r>
    <s v="30664800000000"/>
    <x v="29"/>
    <s v="66480"/>
    <s v="0000000"/>
    <s v="N/A"/>
    <s v="N/A"/>
    <s v="Cypress Elementary"/>
    <n v="1"/>
    <n v="18725889"/>
    <n v="936294"/>
    <n v="936294"/>
    <n v="1685330"/>
    <n v="1685330"/>
    <n v="1685330"/>
    <n v="1685330"/>
    <n v="1685330"/>
    <n v="10299238"/>
    <n v="0"/>
    <n v="0"/>
    <n v="0"/>
    <n v="0"/>
    <n v="0"/>
    <n v="0"/>
    <n v="0"/>
    <n v="0"/>
    <n v="0"/>
    <n v="0"/>
    <m/>
    <n v="0"/>
    <n v="0"/>
    <n v="0"/>
    <s v="Yes"/>
  </r>
  <r>
    <s v="30664980000000"/>
    <x v="29"/>
    <s v="66498"/>
    <s v="0000000"/>
    <s v="N/A"/>
    <s v="N/A"/>
    <s v="Fountain Valley Elementary"/>
    <n v="1"/>
    <n v="31196507"/>
    <n v="1559825"/>
    <n v="1559825"/>
    <n v="2807686"/>
    <n v="2807686"/>
    <n v="2807686"/>
    <n v="2807686"/>
    <n v="2807686"/>
    <n v="17158080"/>
    <n v="0"/>
    <n v="0"/>
    <n v="0"/>
    <n v="0"/>
    <n v="0"/>
    <n v="0"/>
    <n v="0"/>
    <n v="0"/>
    <n v="0"/>
    <n v="0"/>
    <m/>
    <n v="0"/>
    <n v="0"/>
    <n v="0"/>
    <s v="Yes"/>
  </r>
  <r>
    <s v="30665060000000"/>
    <x v="29"/>
    <s v="66506"/>
    <s v="0000000"/>
    <s v="N/A"/>
    <s v="N/A"/>
    <s v="Fullerton Elementary"/>
    <n v="1"/>
    <n v="78801237"/>
    <n v="3940062"/>
    <n v="3940062"/>
    <n v="7092111"/>
    <n v="7092111"/>
    <n v="7092111"/>
    <n v="7092111"/>
    <n v="7092111"/>
    <n v="43340679"/>
    <n v="0"/>
    <n v="0"/>
    <n v="0"/>
    <n v="0"/>
    <n v="0"/>
    <n v="0"/>
    <n v="0"/>
    <n v="0"/>
    <n v="0"/>
    <n v="0"/>
    <m/>
    <n v="0"/>
    <n v="0"/>
    <n v="0"/>
    <s v="Yes"/>
  </r>
  <r>
    <s v="30665140000000"/>
    <x v="29"/>
    <s v="66514"/>
    <s v="0000000"/>
    <s v="N/A"/>
    <s v="N/A"/>
    <s v="Fullerton Joint Union High"/>
    <n v="1"/>
    <n v="82925757"/>
    <n v="4146288"/>
    <n v="4146288"/>
    <n v="7463318"/>
    <n v="7463318"/>
    <n v="7463318"/>
    <n v="7463318"/>
    <n v="7463318"/>
    <n v="45609166"/>
    <n v="0"/>
    <n v="0"/>
    <n v="0"/>
    <n v="0"/>
    <n v="0"/>
    <n v="0"/>
    <n v="0"/>
    <n v="0"/>
    <n v="0"/>
    <n v="0"/>
    <m/>
    <n v="0"/>
    <n v="0"/>
    <n v="0"/>
    <s v="Yes"/>
  </r>
  <r>
    <s v="30665220000000"/>
    <x v="29"/>
    <s v="66522"/>
    <s v="0000000"/>
    <s v="N/A"/>
    <s v="N/A"/>
    <s v="Garden Grove Unified"/>
    <n v="1"/>
    <n v="394758371"/>
    <n v="19737919"/>
    <n v="19737919"/>
    <n v="35528253"/>
    <n v="35528253"/>
    <n v="35528253"/>
    <n v="35528253"/>
    <n v="35528253"/>
    <n v="217117103"/>
    <n v="0"/>
    <n v="0"/>
    <n v="0"/>
    <n v="0"/>
    <n v="0"/>
    <n v="0"/>
    <n v="0"/>
    <n v="0"/>
    <n v="0"/>
    <n v="0"/>
    <m/>
    <n v="0"/>
    <n v="0"/>
    <n v="0"/>
    <s v="Yes"/>
  </r>
  <r>
    <s v="30665300000000"/>
    <x v="29"/>
    <s v="66530"/>
    <s v="0000000"/>
    <s v="N/A"/>
    <s v="N/A"/>
    <s v="Huntington Beach City Elementary"/>
    <n v="1"/>
    <n v="7277038"/>
    <n v="363852"/>
    <n v="363852"/>
    <n v="654933"/>
    <n v="654933"/>
    <n v="654933"/>
    <n v="654933"/>
    <n v="654933"/>
    <n v="4002369"/>
    <n v="0"/>
    <n v="0"/>
    <n v="0"/>
    <n v="0"/>
    <n v="0"/>
    <n v="0"/>
    <n v="0"/>
    <n v="0"/>
    <n v="0"/>
    <n v="0"/>
    <m/>
    <n v="0"/>
    <n v="0"/>
    <n v="0"/>
    <s v="Yes"/>
  </r>
  <r>
    <s v="30665300134221"/>
    <x v="29"/>
    <s v="66530"/>
    <s v="0134221"/>
    <s v="1812"/>
    <s v="D"/>
    <s v="Kinetic Academy"/>
    <n v="1"/>
    <n v="754190"/>
    <n v="37710"/>
    <n v="37710"/>
    <n v="67877"/>
    <n v="67877"/>
    <n v="67877"/>
    <n v="67877"/>
    <n v="67877"/>
    <n v="414805"/>
    <n v="0"/>
    <n v="0"/>
    <n v="0"/>
    <n v="0"/>
    <n v="0"/>
    <n v="0"/>
    <n v="0"/>
    <n v="0"/>
    <n v="0"/>
    <n v="0"/>
    <m/>
    <n v="0"/>
    <n v="0"/>
    <n v="0"/>
    <s v="Yes"/>
  </r>
  <r>
    <s v="30665480000000"/>
    <x v="29"/>
    <s v="66548"/>
    <s v="0000000"/>
    <s v="N/A"/>
    <s v="N/A"/>
    <s v="Huntington Beach Union High"/>
    <n v="1"/>
    <n v="89277659"/>
    <n v="4463883"/>
    <n v="4463883"/>
    <n v="8034989"/>
    <n v="8034989"/>
    <n v="8034989"/>
    <n v="8034989"/>
    <n v="8034989"/>
    <n v="49102711"/>
    <n v="0"/>
    <n v="0"/>
    <n v="0"/>
    <n v="0"/>
    <n v="0"/>
    <n v="0"/>
    <n v="0"/>
    <n v="0"/>
    <n v="0"/>
    <n v="0"/>
    <m/>
    <n v="0"/>
    <n v="0"/>
    <n v="0"/>
    <s v="Yes"/>
  </r>
  <r>
    <s v="30665550000000"/>
    <x v="29"/>
    <s v="66555"/>
    <s v="0000000"/>
    <s v="N/A"/>
    <s v="N/A"/>
    <s v="Laguna Beach Unified"/>
    <n v="2"/>
    <n v="2246698"/>
    <n v="337005"/>
    <n v="337005"/>
    <n v="337005"/>
    <n v="337005"/>
    <n v="0"/>
    <n v="0"/>
    <n v="134802"/>
    <n v="1482822"/>
    <n v="0"/>
    <n v="0"/>
    <n v="0"/>
    <n v="0"/>
    <n v="0"/>
    <n v="0"/>
    <n v="0"/>
    <n v="0"/>
    <n v="0"/>
    <n v="0"/>
    <m/>
    <n v="0"/>
    <n v="0"/>
    <n v="0"/>
    <s v="Yes"/>
  </r>
  <r>
    <s v="30665630000000"/>
    <x v="29"/>
    <s v="66563"/>
    <s v="0000000"/>
    <s v="N/A"/>
    <s v="N/A"/>
    <s v="La Habra City Elementary"/>
    <n v="1"/>
    <n v="41345599"/>
    <n v="2067280"/>
    <n v="2067280"/>
    <n v="3721104"/>
    <n v="3721104"/>
    <n v="3721104"/>
    <n v="3721104"/>
    <n v="3721104"/>
    <n v="22740080"/>
    <n v="0"/>
    <n v="0"/>
    <n v="0"/>
    <n v="0"/>
    <n v="0"/>
    <n v="0"/>
    <n v="0"/>
    <n v="0"/>
    <n v="0"/>
    <n v="0"/>
    <m/>
    <n v="0"/>
    <n v="0"/>
    <n v="0"/>
    <s v="Yes"/>
  </r>
  <r>
    <s v="30665890000000"/>
    <x v="29"/>
    <s v="66589"/>
    <s v="0000000"/>
    <s v="N/A"/>
    <s v="N/A"/>
    <s v="Magnolia Elementary"/>
    <n v="1"/>
    <n v="57669973"/>
    <n v="2883499"/>
    <n v="2883499"/>
    <n v="5190298"/>
    <n v="5190298"/>
    <n v="5190298"/>
    <n v="5190298"/>
    <n v="5190298"/>
    <n v="31718488"/>
    <n v="0"/>
    <n v="0"/>
    <n v="0"/>
    <n v="0"/>
    <n v="0"/>
    <n v="0"/>
    <n v="0"/>
    <n v="0"/>
    <n v="0"/>
    <n v="0"/>
    <m/>
    <n v="0"/>
    <n v="0"/>
    <n v="0"/>
    <s v="Yes"/>
  </r>
  <r>
    <s v="30665970000000"/>
    <x v="29"/>
    <s v="66597"/>
    <s v="0000000"/>
    <s v="N/A"/>
    <s v="N/A"/>
    <s v="Newport-Mesa Unified"/>
    <n v="1"/>
    <n v="39255054"/>
    <n v="1962753"/>
    <n v="1962753"/>
    <n v="3532955"/>
    <n v="3532955"/>
    <n v="3532955"/>
    <n v="3532955"/>
    <n v="3532955"/>
    <n v="21590281"/>
    <n v="0"/>
    <n v="0"/>
    <n v="0"/>
    <n v="0"/>
    <n v="0"/>
    <n v="0"/>
    <n v="0"/>
    <n v="0"/>
    <n v="0"/>
    <n v="0"/>
    <m/>
    <n v="0"/>
    <n v="0"/>
    <n v="0"/>
    <s v="Yes"/>
  </r>
  <r>
    <s v="30666130000000"/>
    <x v="29"/>
    <s v="66613"/>
    <s v="0000000"/>
    <s v="N/A"/>
    <s v="N/A"/>
    <s v="Ocean View"/>
    <n v="1"/>
    <n v="36437372"/>
    <n v="1821869"/>
    <n v="1821869"/>
    <n v="3279363"/>
    <n v="3279363"/>
    <n v="3279363"/>
    <n v="3279363"/>
    <n v="3279363"/>
    <n v="20040553"/>
    <n v="0"/>
    <n v="0"/>
    <n v="0"/>
    <n v="0"/>
    <n v="0"/>
    <n v="0"/>
    <n v="0"/>
    <n v="0"/>
    <n v="0"/>
    <n v="0"/>
    <m/>
    <n v="0"/>
    <n v="0"/>
    <n v="0"/>
    <s v="Yes"/>
  </r>
  <r>
    <s v="30666210000000"/>
    <x v="29"/>
    <s v="66621"/>
    <s v="0000000"/>
    <s v="N/A"/>
    <s v="N/A"/>
    <s v="Orange Unified"/>
    <n v="1"/>
    <n v="133989278"/>
    <n v="6699464"/>
    <n v="6699464"/>
    <n v="12059035"/>
    <n v="12059035"/>
    <n v="12059035"/>
    <n v="12059035"/>
    <n v="12059035"/>
    <n v="73694103"/>
    <n v="0"/>
    <n v="0"/>
    <n v="0"/>
    <n v="0"/>
    <n v="0"/>
    <n v="0"/>
    <n v="0"/>
    <n v="0"/>
    <n v="0"/>
    <n v="0"/>
    <m/>
    <n v="0"/>
    <n v="0"/>
    <n v="0"/>
    <s v="Yes"/>
  </r>
  <r>
    <s v="30666216085328"/>
    <x v="29"/>
    <s v="66621"/>
    <s v="6085328"/>
    <s v="0066"/>
    <s v="D"/>
    <s v="Santiago Middle"/>
    <n v="1"/>
    <n v="4100706"/>
    <n v="205035"/>
    <n v="205035"/>
    <n v="369064"/>
    <n v="369064"/>
    <n v="369064"/>
    <n v="369064"/>
    <n v="369064"/>
    <n v="2255390"/>
    <n v="0"/>
    <n v="0"/>
    <n v="0"/>
    <n v="0"/>
    <n v="0"/>
    <n v="0"/>
    <n v="0"/>
    <n v="0"/>
    <n v="0"/>
    <n v="0"/>
    <m/>
    <n v="0"/>
    <n v="0"/>
    <n v="0"/>
    <s v="Yes"/>
  </r>
  <r>
    <s v="30666216094874"/>
    <x v="29"/>
    <s v="66621"/>
    <s v="6094874"/>
    <s v="0445"/>
    <s v="L"/>
    <s v="El Rancho Charter"/>
    <n v="1"/>
    <n v="3366459"/>
    <n v="168323"/>
    <n v="168323"/>
    <n v="302981"/>
    <n v="302981"/>
    <n v="302981"/>
    <n v="302981"/>
    <n v="302981"/>
    <n v="1851551"/>
    <n v="0"/>
    <n v="0"/>
    <n v="0"/>
    <n v="0"/>
    <n v="0"/>
    <n v="0"/>
    <n v="0"/>
    <n v="0"/>
    <n v="0"/>
    <n v="0"/>
    <m/>
    <n v="0"/>
    <n v="0"/>
    <n v="0"/>
    <s v="Yes"/>
  </r>
  <r>
    <s v="30666470000000"/>
    <x v="29"/>
    <s v="66647"/>
    <s v="0000000"/>
    <s v="N/A"/>
    <s v="N/A"/>
    <s v="Placentia-Yorba Linda Unified"/>
    <n v="1"/>
    <n v="155610855"/>
    <n v="7780543"/>
    <n v="7780543"/>
    <n v="14004977"/>
    <n v="14004977"/>
    <n v="14004977"/>
    <n v="14004977"/>
    <n v="14004977"/>
    <n v="85585971"/>
    <n v="0"/>
    <n v="0"/>
    <n v="0"/>
    <n v="0"/>
    <n v="0"/>
    <n v="0"/>
    <n v="0"/>
    <n v="0"/>
    <n v="0"/>
    <n v="0"/>
    <m/>
    <n v="0"/>
    <n v="0"/>
    <n v="0"/>
    <s v="Yes"/>
  </r>
  <r>
    <s v="30666476068621"/>
    <x v="29"/>
    <s v="66647"/>
    <s v="6068621"/>
    <s v="2148"/>
    <s v="L"/>
    <s v="Orange County School of Computer Science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n v="0"/>
    <n v="0"/>
    <n v="0"/>
    <s v="Yes"/>
  </r>
  <r>
    <s v="30666700000000"/>
    <x v="29"/>
    <s v="66670"/>
    <s v="0000000"/>
    <s v="N/A"/>
    <s v="N/A"/>
    <s v="Santa Ana Unified"/>
    <n v="1"/>
    <n v="442411308"/>
    <n v="22120565"/>
    <n v="22120565"/>
    <n v="39817018"/>
    <n v="39817018"/>
    <n v="39817018"/>
    <n v="39817018"/>
    <n v="39817018"/>
    <n v="243326220"/>
    <n v="0"/>
    <n v="0"/>
    <n v="0"/>
    <n v="0"/>
    <n v="0"/>
    <n v="0"/>
    <n v="0"/>
    <n v="0"/>
    <n v="0"/>
    <n v="0"/>
    <m/>
    <n v="0"/>
    <n v="0"/>
    <n v="0"/>
    <s v="Yes"/>
  </r>
  <r>
    <s v="30666700101626"/>
    <x v="29"/>
    <s v="66670"/>
    <s v="0101626"/>
    <s v="0578"/>
    <s v="D"/>
    <s v="Edward B. Cole Academy"/>
    <n v="1"/>
    <n v="4737734"/>
    <n v="236887"/>
    <n v="236887"/>
    <n v="426396"/>
    <n v="426396"/>
    <n v="426396"/>
    <n v="426396"/>
    <n v="426396"/>
    <n v="2605754"/>
    <n v="0"/>
    <n v="0"/>
    <n v="0"/>
    <n v="0"/>
    <n v="0"/>
    <n v="0"/>
    <n v="0"/>
    <n v="0"/>
    <n v="0"/>
    <n v="0"/>
    <m/>
    <n v="0"/>
    <n v="0"/>
    <n v="0"/>
    <s v="Yes"/>
  </r>
  <r>
    <s v="30666700106567"/>
    <x v="29"/>
    <s v="66670"/>
    <s v="0106567"/>
    <s v="0632"/>
    <s v="D"/>
    <s v="Nova Academy Early College High"/>
    <n v="1"/>
    <n v="2799863"/>
    <n v="139993"/>
    <n v="139993"/>
    <n v="251988"/>
    <n v="251988"/>
    <n v="251988"/>
    <n v="251988"/>
    <n v="251988"/>
    <n v="1539926"/>
    <n v="0"/>
    <n v="0"/>
    <n v="0"/>
    <n v="0"/>
    <n v="0"/>
    <n v="0"/>
    <n v="0"/>
    <n v="0"/>
    <n v="0"/>
    <n v="0"/>
    <m/>
    <n v="0"/>
    <n v="0"/>
    <n v="0"/>
    <s v="Yes"/>
  </r>
  <r>
    <s v="30666700109066"/>
    <x v="29"/>
    <s v="66670"/>
    <s v="0109066"/>
    <s v="0701"/>
    <s v="D"/>
    <s v="Orange County Educational Arts Academy"/>
    <n v="1"/>
    <n v="5635623"/>
    <n v="281781"/>
    <n v="281781"/>
    <n v="507206"/>
    <n v="507206"/>
    <n v="507206"/>
    <n v="507206"/>
    <n v="507206"/>
    <n v="3099592"/>
    <n v="0"/>
    <n v="0"/>
    <n v="0"/>
    <n v="0"/>
    <n v="-58954.95"/>
    <n v="0"/>
    <n v="0"/>
    <n v="0"/>
    <n v="0"/>
    <n v="0"/>
    <m/>
    <n v="-58954.95"/>
    <n v="58954.95"/>
    <n v="0"/>
    <s v="Yes"/>
  </r>
  <r>
    <s v="30666700135897"/>
    <x v="29"/>
    <s v="66670"/>
    <s v="0135897"/>
    <s v="1765"/>
    <s v="L"/>
    <s v="Advanced Learning Academy"/>
    <n v="1"/>
    <n v="3940858"/>
    <n v="197043"/>
    <n v="197043"/>
    <n v="354677"/>
    <n v="354677"/>
    <n v="354677"/>
    <n v="354677"/>
    <n v="354677"/>
    <n v="2167471"/>
    <n v="0"/>
    <n v="0"/>
    <n v="0"/>
    <n v="0"/>
    <n v="0"/>
    <n v="0"/>
    <n v="0"/>
    <n v="0"/>
    <n v="0"/>
    <n v="0"/>
    <m/>
    <n v="0"/>
    <n v="0"/>
    <n v="0"/>
    <s v="Yes"/>
  </r>
  <r>
    <s v="30666706119127"/>
    <x v="29"/>
    <s v="66670"/>
    <s v="6119127"/>
    <s v="0365"/>
    <s v="D"/>
    <s v="El Sol Santa Ana Science and Arts Academy"/>
    <n v="1"/>
    <n v="7177067"/>
    <n v="358853"/>
    <n v="358853"/>
    <n v="645936"/>
    <n v="645936"/>
    <n v="645936"/>
    <n v="645936"/>
    <n v="645936"/>
    <n v="3947386"/>
    <n v="0"/>
    <n v="0"/>
    <n v="0"/>
    <n v="0"/>
    <n v="0"/>
    <n v="-63173.87"/>
    <n v="0"/>
    <n v="0"/>
    <n v="0"/>
    <n v="0"/>
    <m/>
    <n v="-63173.87"/>
    <n v="63173.87"/>
    <n v="0"/>
    <s v="Yes"/>
  </r>
  <r>
    <s v="30666960000000"/>
    <x v="29"/>
    <s v="66696"/>
    <s v="0000000"/>
    <s v="N/A"/>
    <s v="N/A"/>
    <s v="Savanna Elementary"/>
    <n v="1"/>
    <n v="20831933"/>
    <n v="1041597"/>
    <n v="1041597"/>
    <n v="1874874"/>
    <n v="1874874"/>
    <n v="1874874"/>
    <n v="1874874"/>
    <n v="1874874"/>
    <n v="11457564"/>
    <n v="0"/>
    <n v="0"/>
    <n v="0"/>
    <n v="0"/>
    <n v="0"/>
    <n v="0"/>
    <n v="0"/>
    <n v="0"/>
    <n v="0"/>
    <n v="0"/>
    <m/>
    <n v="0"/>
    <n v="0"/>
    <n v="0"/>
    <s v="Yes"/>
  </r>
  <r>
    <s v="30667460000000"/>
    <x v="29"/>
    <s v="66746"/>
    <s v="0000000"/>
    <s v="N/A"/>
    <s v="N/A"/>
    <s v="Westminster"/>
    <n v="1"/>
    <n v="75697008"/>
    <n v="3784850"/>
    <n v="3784850"/>
    <n v="6812731"/>
    <n v="6812731"/>
    <n v="6812731"/>
    <n v="6812731"/>
    <n v="6812731"/>
    <n v="41633355"/>
    <n v="0"/>
    <n v="0"/>
    <n v="0"/>
    <n v="0"/>
    <n v="0"/>
    <n v="0"/>
    <n v="0"/>
    <n v="0"/>
    <n v="0"/>
    <n v="0"/>
    <m/>
    <n v="0"/>
    <n v="0"/>
    <n v="0"/>
    <s v="Yes"/>
  </r>
  <r>
    <s v="30736350000000"/>
    <x v="29"/>
    <s v="73635"/>
    <s v="0000000"/>
    <s v="N/A"/>
    <s v="N/A"/>
    <s v="Saddleback Valley Unified"/>
    <n v="1"/>
    <n v="104512846"/>
    <n v="5225642"/>
    <n v="5225642"/>
    <n v="9406156"/>
    <n v="9406156"/>
    <n v="9406156"/>
    <n v="9406156"/>
    <n v="9406156"/>
    <n v="57482064"/>
    <n v="0"/>
    <n v="0"/>
    <n v="0"/>
    <n v="0"/>
    <n v="0"/>
    <n v="0"/>
    <n v="0"/>
    <n v="0"/>
    <n v="0"/>
    <n v="0"/>
    <m/>
    <n v="0"/>
    <n v="0"/>
    <n v="0"/>
    <s v="Yes"/>
  </r>
  <r>
    <s v="30736430000000"/>
    <x v="29"/>
    <s v="73643"/>
    <s v="0000000"/>
    <s v="N/A"/>
    <s v="N/A"/>
    <s v="Tustin Unified"/>
    <n v="1"/>
    <n v="118910955"/>
    <n v="5945548"/>
    <n v="5945548"/>
    <n v="10701986"/>
    <n v="10701986"/>
    <n v="10701986"/>
    <n v="10701986"/>
    <n v="10701986"/>
    <n v="65401026"/>
    <n v="0"/>
    <n v="0"/>
    <n v="0"/>
    <n v="0"/>
    <n v="0"/>
    <n v="0"/>
    <n v="0"/>
    <n v="0"/>
    <n v="0"/>
    <n v="0"/>
    <m/>
    <n v="0"/>
    <n v="0"/>
    <n v="0"/>
    <s v="Yes"/>
  </r>
  <r>
    <s v="30736500000000"/>
    <x v="29"/>
    <s v="73650"/>
    <s v="0000000"/>
    <s v="N/A"/>
    <s v="N/A"/>
    <s v="Irvine Unified"/>
    <n v="1"/>
    <n v="124149757"/>
    <n v="6207488"/>
    <n v="6207488"/>
    <n v="11173478"/>
    <n v="11173478"/>
    <n v="11173478"/>
    <n v="11173478"/>
    <n v="11173478"/>
    <n v="68282366"/>
    <n v="0"/>
    <n v="0"/>
    <n v="0"/>
    <n v="0"/>
    <n v="0"/>
    <n v="0"/>
    <n v="0"/>
    <n v="0"/>
    <n v="0"/>
    <n v="0"/>
    <m/>
    <n v="0"/>
    <n v="0"/>
    <n v="0"/>
    <s v="Yes"/>
  </r>
  <r>
    <s v="30736500142232"/>
    <x v="29"/>
    <s v="73650"/>
    <s v="0142232"/>
    <s v="2140"/>
    <s v="D"/>
    <s v="Irvine Chinese Immersion Academy"/>
    <n v="1"/>
    <n v="779981"/>
    <n v="38999"/>
    <n v="38999"/>
    <n v="70198"/>
    <n v="70198"/>
    <n v="70198"/>
    <n v="70198"/>
    <n v="70198"/>
    <n v="428988"/>
    <n v="0"/>
    <n v="0"/>
    <n v="0"/>
    <n v="0"/>
    <n v="0"/>
    <n v="0"/>
    <n v="0"/>
    <n v="0"/>
    <n v="0"/>
    <n v="0"/>
    <m/>
    <n v="0"/>
    <n v="0"/>
    <n v="0"/>
    <s v="Yes"/>
  </r>
  <r>
    <s v="30739240000000"/>
    <x v="29"/>
    <s v="73924"/>
    <s v="0000000"/>
    <s v="N/A"/>
    <s v="N/A"/>
    <s v="Los Alamitos Unified"/>
    <n v="1"/>
    <n v="52342396"/>
    <n v="2617120"/>
    <n v="2617120"/>
    <n v="4710816"/>
    <n v="4710816"/>
    <n v="4710816"/>
    <n v="4710816"/>
    <n v="4710816"/>
    <n v="28788320"/>
    <n v="0"/>
    <n v="0"/>
    <n v="0"/>
    <n v="0"/>
    <n v="0"/>
    <n v="0"/>
    <n v="0"/>
    <n v="0"/>
    <n v="0"/>
    <n v="0"/>
    <m/>
    <n v="0"/>
    <n v="0"/>
    <n v="0"/>
    <s v="Yes"/>
  </r>
  <r>
    <s v="30768930130765"/>
    <x v="29"/>
    <s v="76893"/>
    <s v="0130765"/>
    <s v="1686"/>
    <s v="D"/>
    <s v="Magnolia Science Academy - Santa Ana"/>
    <n v="1"/>
    <n v="7791508"/>
    <n v="389575"/>
    <n v="389575"/>
    <n v="701236"/>
    <n v="701236"/>
    <n v="701236"/>
    <n v="701236"/>
    <n v="701236"/>
    <n v="4285330"/>
    <n v="0"/>
    <n v="0"/>
    <n v="0"/>
    <n v="0"/>
    <n v="-40416.67"/>
    <n v="0"/>
    <n v="0"/>
    <n v="0"/>
    <n v="0"/>
    <n v="0"/>
    <m/>
    <n v="-40416.67"/>
    <n v="40416.67"/>
    <n v="0"/>
    <s v="Yes"/>
  </r>
  <r>
    <s v="31103140000000"/>
    <x v="30"/>
    <s v="10314"/>
    <s v="0000000"/>
    <s v="N/A"/>
    <s v="N/A"/>
    <s v="Placer Co. Office of Education"/>
    <n v="1"/>
    <n v="50596988"/>
    <n v="2529849"/>
    <n v="2529849"/>
    <n v="4553729"/>
    <n v="4553729"/>
    <n v="4553729"/>
    <n v="4553729"/>
    <n v="4553729"/>
    <n v="27828343"/>
    <n v="0"/>
    <n v="0"/>
    <n v="0"/>
    <n v="0"/>
    <n v="0"/>
    <n v="0"/>
    <n v="0"/>
    <n v="0"/>
    <n v="0"/>
    <n v="0"/>
    <m/>
    <n v="0"/>
    <n v="0"/>
    <n v="0"/>
    <s v="Yes"/>
  </r>
  <r>
    <s v="31103140126904"/>
    <x v="30"/>
    <s v="10314"/>
    <s v="0126904"/>
    <s v="1432"/>
    <s v="L"/>
    <s v="Placer County Pathways Charter"/>
    <n v="1"/>
    <n v="1058630"/>
    <n v="52932"/>
    <n v="52932"/>
    <n v="95277"/>
    <n v="95277"/>
    <n v="95277"/>
    <n v="95277"/>
    <n v="95277"/>
    <n v="582249"/>
    <n v="0"/>
    <n v="0"/>
    <n v="0"/>
    <n v="0"/>
    <n v="0"/>
    <n v="0"/>
    <n v="0"/>
    <n v="0"/>
    <n v="0"/>
    <n v="0"/>
    <m/>
    <n v="0"/>
    <n v="0"/>
    <n v="0"/>
    <s v="Yes"/>
  </r>
  <r>
    <s v="31667610000000"/>
    <x v="30"/>
    <s v="66761"/>
    <s v="0000000"/>
    <s v="N/A"/>
    <s v="N/A"/>
    <s v="Ackerman Charter"/>
    <n v="1"/>
    <n v="3722882"/>
    <n v="186144"/>
    <n v="186144"/>
    <n v="335059"/>
    <n v="335059"/>
    <n v="335059"/>
    <n v="335059"/>
    <n v="335059"/>
    <n v="2047583"/>
    <n v="0"/>
    <n v="0"/>
    <n v="0"/>
    <n v="0"/>
    <n v="0"/>
    <n v="0"/>
    <n v="0"/>
    <n v="0"/>
    <n v="0"/>
    <n v="0"/>
    <m/>
    <n v="0"/>
    <n v="0"/>
    <n v="0"/>
    <s v="Yes"/>
  </r>
  <r>
    <s v="31667790000000"/>
    <x v="30"/>
    <s v="66779"/>
    <s v="0000000"/>
    <s v="N/A"/>
    <s v="N/A"/>
    <s v="Alta-Dutch Flat Union Elementary"/>
    <n v="1"/>
    <n v="781598"/>
    <n v="39080"/>
    <n v="39080"/>
    <n v="70344"/>
    <n v="70344"/>
    <n v="70344"/>
    <n v="70344"/>
    <n v="70344"/>
    <n v="429880"/>
    <n v="0"/>
    <n v="0"/>
    <n v="0"/>
    <n v="0"/>
    <n v="0"/>
    <n v="0"/>
    <n v="0"/>
    <n v="0"/>
    <n v="0"/>
    <n v="0"/>
    <m/>
    <n v="0"/>
    <n v="0"/>
    <n v="0"/>
    <s v="Yes"/>
  </r>
  <r>
    <s v="31667870000000"/>
    <x v="30"/>
    <s v="66787"/>
    <s v="0000000"/>
    <s v="N/A"/>
    <s v="N/A"/>
    <s v="Auburn Union Elementary"/>
    <n v="1"/>
    <n v="6280109"/>
    <n v="314005"/>
    <n v="314005"/>
    <n v="565210"/>
    <n v="565210"/>
    <n v="565210"/>
    <n v="565210"/>
    <n v="565210"/>
    <n v="3454060"/>
    <n v="0"/>
    <n v="0"/>
    <n v="0"/>
    <n v="0"/>
    <n v="0"/>
    <n v="0"/>
    <n v="0"/>
    <n v="0"/>
    <n v="0"/>
    <n v="0"/>
    <m/>
    <n v="0"/>
    <n v="0"/>
    <n v="0"/>
    <s v="Yes"/>
  </r>
  <r>
    <s v="31667870126664"/>
    <x v="30"/>
    <s v="66787"/>
    <s v="0126664"/>
    <s v="1429"/>
    <s v="L"/>
    <s v="Alta Vista Community Charter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n v="0"/>
    <n v="0"/>
    <n v="0"/>
    <s v="Yes"/>
  </r>
  <r>
    <s v="31667950000000"/>
    <x v="30"/>
    <s v="66795"/>
    <s v="0000000"/>
    <s v="N/A"/>
    <s v="N/A"/>
    <s v="Colfax Elementary"/>
    <n v="1"/>
    <n v="2026523"/>
    <n v="101326"/>
    <n v="101326"/>
    <n v="182387"/>
    <n v="182387"/>
    <n v="182387"/>
    <n v="182387"/>
    <n v="182387"/>
    <n v="1114587"/>
    <n v="0"/>
    <n v="0"/>
    <n v="0"/>
    <n v="0"/>
    <n v="0"/>
    <n v="0"/>
    <n v="0"/>
    <n v="0"/>
    <n v="0"/>
    <n v="0"/>
    <m/>
    <n v="0"/>
    <n v="0"/>
    <n v="0"/>
    <s v="Yes"/>
  </r>
  <r>
    <s v="31668030000000"/>
    <x v="30"/>
    <s v="66803"/>
    <s v="0000000"/>
    <s v="N/A"/>
    <s v="N/A"/>
    <s v="Dry Creek Joint Elementary"/>
    <n v="1"/>
    <n v="45031311"/>
    <n v="2251566"/>
    <n v="2251566"/>
    <n v="4052818"/>
    <n v="4052818"/>
    <n v="4052818"/>
    <n v="4052818"/>
    <n v="4052818"/>
    <n v="24767222"/>
    <n v="0"/>
    <n v="0"/>
    <n v="0"/>
    <n v="0"/>
    <n v="0"/>
    <n v="0"/>
    <n v="0"/>
    <n v="0"/>
    <n v="0"/>
    <n v="0"/>
    <m/>
    <n v="0"/>
    <n v="0"/>
    <n v="0"/>
    <s v="Yes"/>
  </r>
  <r>
    <s v="31668290000000"/>
    <x v="30"/>
    <s v="66829"/>
    <s v="0000000"/>
    <s v="N/A"/>
    <s v="N/A"/>
    <s v="Eureka Union"/>
    <n v="1"/>
    <n v="16240830"/>
    <n v="812042"/>
    <n v="812042"/>
    <n v="1461675"/>
    <n v="1461675"/>
    <n v="1461675"/>
    <n v="1461675"/>
    <n v="1461675"/>
    <n v="8932459"/>
    <n v="0"/>
    <n v="0"/>
    <n v="0"/>
    <n v="0"/>
    <n v="0"/>
    <n v="0"/>
    <n v="0"/>
    <n v="0"/>
    <n v="0"/>
    <n v="0"/>
    <m/>
    <n v="0"/>
    <n v="0"/>
    <n v="0"/>
    <s v="Yes"/>
  </r>
  <r>
    <s v="31668370000000"/>
    <x v="30"/>
    <s v="66837"/>
    <s v="0000000"/>
    <s v="N/A"/>
    <s v="N/A"/>
    <s v="Foresthill Union Elementary"/>
    <n v="2"/>
    <n v="2765912"/>
    <n v="414887"/>
    <n v="414887"/>
    <n v="414887"/>
    <n v="414887"/>
    <n v="0"/>
    <n v="0"/>
    <n v="165955"/>
    <n v="1825503"/>
    <n v="0"/>
    <n v="0"/>
    <n v="0"/>
    <n v="0"/>
    <n v="0"/>
    <n v="0"/>
    <n v="0"/>
    <n v="0"/>
    <n v="0"/>
    <n v="0"/>
    <m/>
    <n v="0"/>
    <n v="0"/>
    <n v="0"/>
    <s v="Yes"/>
  </r>
  <r>
    <s v="31668450000000"/>
    <x v="30"/>
    <s v="66845"/>
    <s v="0000000"/>
    <s v="N/A"/>
    <s v="N/A"/>
    <s v="Loomis Union Elementary"/>
    <n v="1"/>
    <n v="11508047"/>
    <n v="575402"/>
    <n v="575402"/>
    <n v="1035724"/>
    <n v="1035724"/>
    <n v="1035724"/>
    <n v="1035724"/>
    <n v="1035724"/>
    <n v="6329424"/>
    <n v="0"/>
    <n v="0"/>
    <n v="0"/>
    <n v="0"/>
    <n v="0"/>
    <n v="0"/>
    <n v="0"/>
    <n v="0"/>
    <n v="0"/>
    <n v="0"/>
    <m/>
    <n v="0"/>
    <n v="0"/>
    <n v="0"/>
    <s v="Yes"/>
  </r>
  <r>
    <s v="31668450117150"/>
    <x v="30"/>
    <s v="66845"/>
    <s v="0117150"/>
    <s v="0979"/>
    <s v="L"/>
    <s v="Loomis Basin Charter"/>
    <n v="1"/>
    <n v="2096413"/>
    <n v="104821"/>
    <n v="104821"/>
    <n v="188677"/>
    <n v="188677"/>
    <n v="188677"/>
    <n v="188677"/>
    <n v="188677"/>
    <n v="1153027"/>
    <n v="0"/>
    <n v="0"/>
    <n v="0"/>
    <n v="0"/>
    <n v="0"/>
    <n v="0"/>
    <n v="0"/>
    <n v="0"/>
    <n v="0"/>
    <n v="0"/>
    <m/>
    <n v="0"/>
    <n v="0"/>
    <n v="0"/>
    <s v="Yes"/>
  </r>
  <r>
    <s v="31668520000000"/>
    <x v="30"/>
    <s v="66852"/>
    <s v="0000000"/>
    <s v="N/A"/>
    <s v="N/A"/>
    <s v="Newcastle Elementary"/>
    <n v="1"/>
    <n v="1553129"/>
    <n v="77656"/>
    <n v="77656"/>
    <n v="139782"/>
    <n v="139782"/>
    <n v="139782"/>
    <n v="139782"/>
    <n v="139782"/>
    <n v="854222"/>
    <n v="0"/>
    <n v="0"/>
    <n v="0"/>
    <n v="0"/>
    <n v="0"/>
    <n v="0"/>
    <n v="0"/>
    <n v="0"/>
    <n v="0"/>
    <n v="0"/>
    <m/>
    <n v="0"/>
    <n v="0"/>
    <n v="0"/>
    <s v="Yes"/>
  </r>
  <r>
    <s v="31668520109827"/>
    <x v="30"/>
    <s v="66852"/>
    <s v="0109827"/>
    <s v="0727"/>
    <s v="L"/>
    <s v="Newcastle Charter"/>
    <n v="1"/>
    <n v="2955994"/>
    <n v="147800"/>
    <n v="147800"/>
    <n v="266039"/>
    <n v="266039"/>
    <n v="266039"/>
    <n v="266039"/>
    <n v="266039"/>
    <n v="1625795"/>
    <n v="0"/>
    <n v="0"/>
    <n v="0"/>
    <n v="0"/>
    <n v="0"/>
    <n v="0"/>
    <n v="0"/>
    <n v="0"/>
    <n v="0"/>
    <n v="0"/>
    <m/>
    <n v="0"/>
    <n v="0"/>
    <n v="0"/>
    <s v="Yes"/>
  </r>
  <r>
    <s v="31668520120105"/>
    <x v="30"/>
    <s v="66852"/>
    <s v="0120105"/>
    <s v="1102"/>
    <s v="D"/>
    <s v="Creekside Charter"/>
    <n v="1"/>
    <n v="1980539"/>
    <n v="99027"/>
    <n v="99027"/>
    <n v="178249"/>
    <n v="178249"/>
    <n v="178249"/>
    <n v="178249"/>
    <n v="178249"/>
    <n v="1089299"/>
    <n v="0"/>
    <n v="0"/>
    <n v="0"/>
    <n v="0"/>
    <n v="0"/>
    <n v="0"/>
    <n v="0"/>
    <n v="0"/>
    <n v="0"/>
    <n v="0"/>
    <m/>
    <n v="0"/>
    <n v="0"/>
    <n v="0"/>
    <s v="Yes"/>
  </r>
  <r>
    <s v="31668520121608"/>
    <x v="30"/>
    <s v="66852"/>
    <s v="0121608"/>
    <s v="1179"/>
    <s v="D"/>
    <s v="Harvest Ridge Cooperative Charter"/>
    <n v="1"/>
    <n v="2722241"/>
    <n v="136112"/>
    <n v="136112"/>
    <n v="245002"/>
    <n v="245002"/>
    <n v="245002"/>
    <n v="245002"/>
    <n v="245002"/>
    <n v="1497234"/>
    <n v="0"/>
    <n v="0"/>
    <n v="0"/>
    <n v="0"/>
    <n v="0"/>
    <n v="0"/>
    <n v="0"/>
    <n v="0"/>
    <n v="0"/>
    <n v="0"/>
    <m/>
    <n v="0"/>
    <n v="0"/>
    <n v="0"/>
    <s v="Yes"/>
  </r>
  <r>
    <s v="31668520127928"/>
    <x v="30"/>
    <s v="66852"/>
    <s v="0127928"/>
    <s v="1528"/>
    <s v="D"/>
    <s v="Rocklin Academy Gateway"/>
    <n v="1"/>
    <n v="11348110"/>
    <n v="567406"/>
    <n v="567406"/>
    <n v="1021330"/>
    <n v="1021330"/>
    <n v="1021330"/>
    <n v="1021330"/>
    <n v="1021330"/>
    <n v="6241462"/>
    <n v="0"/>
    <n v="0"/>
    <n v="0"/>
    <n v="0"/>
    <n v="0"/>
    <n v="0"/>
    <n v="0"/>
    <n v="0"/>
    <n v="0"/>
    <n v="0"/>
    <m/>
    <n v="0"/>
    <n v="0"/>
    <n v="0"/>
    <s v="Yes"/>
  </r>
  <r>
    <s v="31668860000000"/>
    <x v="30"/>
    <s v="66886"/>
    <s v="0000000"/>
    <s v="N/A"/>
    <s v="N/A"/>
    <s v="Placer Hills Union Elementary"/>
    <n v="1"/>
    <n v="2180764"/>
    <n v="109038"/>
    <n v="109038"/>
    <n v="196269"/>
    <n v="196269"/>
    <n v="196269"/>
    <n v="196269"/>
    <n v="196269"/>
    <n v="1199421"/>
    <n v="0"/>
    <n v="0"/>
    <n v="0"/>
    <n v="0"/>
    <n v="0"/>
    <n v="0"/>
    <n v="0"/>
    <n v="0"/>
    <n v="0"/>
    <n v="0"/>
    <m/>
    <n v="0"/>
    <n v="0"/>
    <n v="0"/>
    <s v="Yes"/>
  </r>
  <r>
    <s v="31668940000000"/>
    <x v="30"/>
    <s v="66894"/>
    <s v="0000000"/>
    <s v="N/A"/>
    <s v="N/A"/>
    <s v="Placer Union High"/>
    <n v="1"/>
    <n v="15000900"/>
    <n v="750045"/>
    <n v="750045"/>
    <n v="1350081"/>
    <n v="1350081"/>
    <n v="1350081"/>
    <n v="1350081"/>
    <n v="1350081"/>
    <n v="8250495"/>
    <n v="0"/>
    <n v="0"/>
    <n v="0"/>
    <n v="0"/>
    <n v="0"/>
    <n v="0"/>
    <n v="0"/>
    <n v="0"/>
    <n v="0"/>
    <n v="0"/>
    <m/>
    <n v="0"/>
    <n v="0"/>
    <n v="0"/>
    <s v="Yes"/>
  </r>
  <r>
    <s v="31668940138081"/>
    <x v="30"/>
    <s v="66894"/>
    <s v="0138081"/>
    <s v="1976"/>
    <s v="D"/>
    <s v="Maidu Virtual Charter Academy"/>
    <n v="1"/>
    <n v="466351"/>
    <n v="23318"/>
    <n v="23318"/>
    <n v="41972"/>
    <n v="41972"/>
    <n v="41972"/>
    <n v="41972"/>
    <n v="41972"/>
    <n v="256496"/>
    <n v="0"/>
    <n v="0"/>
    <n v="0"/>
    <n v="0"/>
    <n v="0"/>
    <n v="0"/>
    <n v="0"/>
    <n v="0"/>
    <n v="0"/>
    <n v="0"/>
    <m/>
    <n v="0"/>
    <n v="0"/>
    <n v="0"/>
    <s v="Yes"/>
  </r>
  <r>
    <s v="31669100000000"/>
    <x v="30"/>
    <s v="66910"/>
    <s v="0000000"/>
    <s v="N/A"/>
    <s v="N/A"/>
    <s v="Roseville City Elementary"/>
    <n v="1"/>
    <n v="69698977"/>
    <n v="3484949"/>
    <n v="3484949"/>
    <n v="6272908"/>
    <n v="6272908"/>
    <n v="6272908"/>
    <n v="6272908"/>
    <n v="6272908"/>
    <n v="38334438"/>
    <n v="0"/>
    <n v="0"/>
    <n v="0"/>
    <n v="0"/>
    <n v="0"/>
    <n v="0"/>
    <n v="0"/>
    <n v="0"/>
    <n v="0"/>
    <n v="0"/>
    <m/>
    <n v="0"/>
    <n v="0"/>
    <n v="0"/>
    <s v="Yes"/>
  </r>
  <r>
    <s v="31669280000000"/>
    <x v="30"/>
    <s v="66928"/>
    <s v="0000000"/>
    <s v="N/A"/>
    <s v="N/A"/>
    <s v="Roseville Joint Union High"/>
    <n v="1"/>
    <n v="54848382"/>
    <n v="2742419"/>
    <n v="2742419"/>
    <n v="4936354"/>
    <n v="4936354"/>
    <n v="4936354"/>
    <n v="4936354"/>
    <n v="4936354"/>
    <n v="30166608"/>
    <n v="0"/>
    <n v="0"/>
    <n v="0"/>
    <n v="0"/>
    <n v="0"/>
    <n v="0"/>
    <n v="0"/>
    <n v="0"/>
    <n v="0"/>
    <n v="0"/>
    <m/>
    <n v="0"/>
    <n v="0"/>
    <n v="0"/>
    <s v="Yes"/>
  </r>
  <r>
    <s v="31669280121418"/>
    <x v="30"/>
    <s v="66928"/>
    <s v="0121418"/>
    <s v="2061"/>
    <s v="D"/>
    <s v="John Adams Academy - Roseville"/>
    <n v="1"/>
    <n v="8022260"/>
    <n v="401113"/>
    <n v="401113"/>
    <n v="722003"/>
    <n v="722003"/>
    <n v="722003"/>
    <n v="722003"/>
    <n v="722003"/>
    <n v="4412241"/>
    <n v="0"/>
    <n v="0"/>
    <n v="0"/>
    <n v="0"/>
    <n v="0"/>
    <n v="0"/>
    <n v="0"/>
    <n v="0"/>
    <n v="0"/>
    <n v="0"/>
    <m/>
    <n v="0"/>
    <n v="0"/>
    <n v="0"/>
    <s v="Yes"/>
  </r>
  <r>
    <s v="31669280141622"/>
    <x v="30"/>
    <s v="66928"/>
    <s v="0141622"/>
    <s v="2128"/>
    <s v="D"/>
    <s v="New Pacific School - Roseville"/>
    <n v="1"/>
    <n v="788329"/>
    <n v="39416"/>
    <n v="39416"/>
    <n v="70950"/>
    <n v="70950"/>
    <n v="70950"/>
    <n v="70950"/>
    <n v="70950"/>
    <n v="433582"/>
    <n v="0"/>
    <n v="0"/>
    <n v="0"/>
    <n v="0"/>
    <n v="0"/>
    <n v="0"/>
    <n v="0"/>
    <n v="0"/>
    <n v="0"/>
    <n v="0"/>
    <m/>
    <n v="0"/>
    <n v="0"/>
    <n v="0"/>
    <s v="Yes"/>
  </r>
  <r>
    <s v="31669440000000"/>
    <x v="30"/>
    <s v="66944"/>
    <s v="0000000"/>
    <s v="N/A"/>
    <s v="N/A"/>
    <s v="Tahoe-Truckee Unified"/>
    <n v="2"/>
    <n v="5055359"/>
    <n v="758304"/>
    <n v="758304"/>
    <n v="758304"/>
    <n v="758304"/>
    <n v="0"/>
    <n v="0"/>
    <n v="303322"/>
    <n v="3336538"/>
    <n v="0"/>
    <n v="0"/>
    <n v="0"/>
    <n v="0"/>
    <n v="0"/>
    <n v="0"/>
    <n v="0"/>
    <n v="0"/>
    <n v="0"/>
    <n v="0"/>
    <m/>
    <n v="0"/>
    <n v="0"/>
    <n v="0"/>
    <s v="Yes"/>
  </r>
  <r>
    <s v="31669440121624"/>
    <x v="30"/>
    <s v="66944"/>
    <s v="0121624"/>
    <s v="1180"/>
    <s v="D"/>
    <s v="Sierra Expeditionary Learning"/>
    <n v="1"/>
    <n v="247089"/>
    <n v="12354"/>
    <n v="12354"/>
    <n v="22238"/>
    <n v="22238"/>
    <n v="22238"/>
    <n v="22238"/>
    <n v="22238"/>
    <n v="135898"/>
    <n v="0"/>
    <n v="0"/>
    <n v="0"/>
    <n v="0"/>
    <n v="0"/>
    <n v="0"/>
    <n v="0"/>
    <n v="0"/>
    <n v="0"/>
    <n v="0"/>
    <m/>
    <n v="0"/>
    <n v="0"/>
    <n v="0"/>
    <s v="Yes"/>
  </r>
  <r>
    <s v="31669510000000"/>
    <x v="30"/>
    <s v="66951"/>
    <s v="0000000"/>
    <s v="N/A"/>
    <s v="N/A"/>
    <s v="Western Placer Unified"/>
    <n v="1"/>
    <n v="42633223"/>
    <n v="2131661"/>
    <n v="2131661"/>
    <n v="3836990"/>
    <n v="3836990"/>
    <n v="3836990"/>
    <n v="3836990"/>
    <n v="3836990"/>
    <n v="23448272"/>
    <n v="0"/>
    <n v="0"/>
    <n v="0"/>
    <n v="0"/>
    <n v="0"/>
    <n v="0"/>
    <n v="0"/>
    <n v="0"/>
    <n v="0"/>
    <n v="0"/>
    <m/>
    <n v="0"/>
    <n v="0"/>
    <n v="0"/>
    <s v="Yes"/>
  </r>
  <r>
    <s v="31669510135871"/>
    <x v="30"/>
    <s v="66951"/>
    <s v="0135871"/>
    <s v="1715"/>
    <s v="D"/>
    <s v="John Adams Academy - Lincoln"/>
    <n v="1"/>
    <n v="6773360"/>
    <n v="338668"/>
    <n v="338668"/>
    <n v="609602"/>
    <n v="609602"/>
    <n v="609602"/>
    <n v="609602"/>
    <n v="609602"/>
    <n v="3725346"/>
    <n v="0"/>
    <n v="0"/>
    <n v="0"/>
    <n v="0"/>
    <n v="0"/>
    <n v="0"/>
    <n v="0"/>
    <n v="0"/>
    <n v="0"/>
    <n v="0"/>
    <m/>
    <n v="0"/>
    <n v="0"/>
    <n v="0"/>
    <s v="Yes"/>
  </r>
  <r>
    <s v="31669513130168"/>
    <x v="30"/>
    <s v="66951"/>
    <s v="3130168"/>
    <s v="0015"/>
    <s v="D"/>
    <s v="Horizon Charter"/>
    <n v="1"/>
    <n v="8198044"/>
    <n v="409902"/>
    <n v="409902"/>
    <n v="737824"/>
    <n v="737824"/>
    <n v="737824"/>
    <n v="737824"/>
    <n v="737824"/>
    <n v="4508924"/>
    <n v="0"/>
    <n v="0"/>
    <n v="0"/>
    <n v="0"/>
    <n v="0"/>
    <n v="0"/>
    <n v="0"/>
    <n v="0"/>
    <n v="0"/>
    <n v="0"/>
    <m/>
    <n v="0"/>
    <n v="0"/>
    <n v="0"/>
    <s v="Yes"/>
  </r>
  <r>
    <s v="31750850000000"/>
    <x v="30"/>
    <s v="75085"/>
    <s v="0000000"/>
    <s v="N/A"/>
    <s v="N/A"/>
    <s v="Rocklin Unified"/>
    <n v="1"/>
    <n v="64121831"/>
    <n v="3206092"/>
    <n v="3206092"/>
    <n v="5770965"/>
    <n v="5770965"/>
    <n v="5770965"/>
    <n v="5770965"/>
    <n v="5770965"/>
    <n v="35267009"/>
    <n v="0"/>
    <n v="0"/>
    <n v="0"/>
    <n v="0"/>
    <n v="0"/>
    <n v="0"/>
    <n v="0"/>
    <n v="0"/>
    <n v="0"/>
    <n v="0"/>
    <m/>
    <n v="0"/>
    <n v="0"/>
    <n v="0"/>
    <s v="Yes"/>
  </r>
  <r>
    <s v="31750850117879"/>
    <x v="30"/>
    <s v="75085"/>
    <s v="0117879"/>
    <s v="1042"/>
    <s v="D"/>
    <s v="Maria Montessori Charter Academy"/>
    <n v="1"/>
    <n v="1265834"/>
    <n v="63292"/>
    <n v="63292"/>
    <n v="113925"/>
    <n v="113925"/>
    <n v="113925"/>
    <n v="113925"/>
    <n v="113925"/>
    <n v="696209"/>
    <n v="0"/>
    <n v="0"/>
    <n v="0"/>
    <n v="0"/>
    <n v="0"/>
    <n v="-26827.83"/>
    <n v="0"/>
    <n v="0"/>
    <n v="0"/>
    <n v="0"/>
    <m/>
    <n v="-26827.83"/>
    <n v="26827.83"/>
    <n v="0"/>
    <s v="Yes"/>
  </r>
  <r>
    <s v="31750850119487"/>
    <x v="30"/>
    <s v="75085"/>
    <s v="0119487"/>
    <s v="1071"/>
    <s v="D"/>
    <s v="Western Sierra Collegiate Academy"/>
    <n v="1"/>
    <n v="4200955"/>
    <n v="210048"/>
    <n v="210048"/>
    <n v="378086"/>
    <n v="378086"/>
    <n v="378086"/>
    <n v="378086"/>
    <n v="378086"/>
    <n v="2310526"/>
    <n v="0"/>
    <n v="0"/>
    <n v="0"/>
    <n v="0"/>
    <n v="0"/>
    <n v="0"/>
    <n v="0"/>
    <n v="0"/>
    <n v="0"/>
    <n v="0"/>
    <m/>
    <n v="0"/>
    <n v="0"/>
    <n v="0"/>
    <s v="Yes"/>
  </r>
  <r>
    <s v="31750856118392"/>
    <x v="30"/>
    <s v="75085"/>
    <s v="6118392"/>
    <s v="0308"/>
    <s v="D"/>
    <s v="Rocklin Academy"/>
    <n v="1"/>
    <n v="2819933"/>
    <n v="140997"/>
    <n v="140997"/>
    <n v="253794"/>
    <n v="253794"/>
    <n v="253794"/>
    <n v="253794"/>
    <n v="253794"/>
    <n v="1550964"/>
    <n v="0"/>
    <n v="0"/>
    <n v="0"/>
    <n v="0"/>
    <n v="0"/>
    <n v="0"/>
    <n v="0"/>
    <n v="0"/>
    <n v="0"/>
    <n v="0"/>
    <m/>
    <n v="0"/>
    <n v="0"/>
    <n v="0"/>
    <s v="Yes"/>
  </r>
  <r>
    <s v="32103220000000"/>
    <x v="31"/>
    <s v="10322"/>
    <s v="0000000"/>
    <s v="N/A"/>
    <s v="N/A"/>
    <s v="Plumas Co. Office of Education"/>
    <n v="1"/>
    <n v="2103841"/>
    <n v="105192"/>
    <n v="105192"/>
    <n v="189346"/>
    <n v="189346"/>
    <n v="189346"/>
    <n v="189346"/>
    <n v="189346"/>
    <n v="1157114"/>
    <n v="0"/>
    <n v="0"/>
    <n v="0"/>
    <n v="0"/>
    <n v="0"/>
    <n v="0"/>
    <n v="0"/>
    <n v="0"/>
    <n v="0"/>
    <n v="0"/>
    <m/>
    <n v="0"/>
    <n v="0"/>
    <n v="0"/>
    <s v="Yes"/>
  </r>
  <r>
    <s v="32669690000000"/>
    <x v="31"/>
    <s v="66969"/>
    <s v="0000000"/>
    <s v="N/A"/>
    <s v="N/A"/>
    <s v="Plumas Unified"/>
    <n v="3"/>
    <n v="4416429"/>
    <n v="662464"/>
    <n v="1324929"/>
    <n v="1324929"/>
    <n v="662464"/>
    <n v="0"/>
    <n v="0"/>
    <n v="264986"/>
    <n v="4239772"/>
    <n v="0"/>
    <n v="0"/>
    <n v="0"/>
    <n v="0"/>
    <n v="0"/>
    <n v="0"/>
    <n v="0"/>
    <n v="0"/>
    <n v="0"/>
    <n v="0"/>
    <m/>
    <n v="0"/>
    <n v="0"/>
    <n v="0"/>
    <s v="Yes"/>
  </r>
  <r>
    <s v="32669693230083"/>
    <x v="31"/>
    <s v="66969"/>
    <s v="3230083"/>
    <s v="0146"/>
    <s v="D"/>
    <s v="Plumas Charter"/>
    <n v="1"/>
    <n v="418458"/>
    <n v="20923"/>
    <n v="20923"/>
    <n v="37661"/>
    <n v="37661"/>
    <n v="37661"/>
    <n v="37661"/>
    <n v="37661"/>
    <n v="230151"/>
    <n v="0"/>
    <n v="0"/>
    <n v="0"/>
    <n v="0"/>
    <n v="0"/>
    <n v="0"/>
    <n v="0"/>
    <n v="0"/>
    <n v="0"/>
    <n v="0"/>
    <m/>
    <n v="0"/>
    <n v="0"/>
    <n v="0"/>
    <s v="Yes"/>
  </r>
  <r>
    <s v="33103300000000"/>
    <x v="32"/>
    <s v="10330"/>
    <s v="0000000"/>
    <s v="N/A"/>
    <s v="N/A"/>
    <s v="Riverside Co. Office of Education"/>
    <n v="1"/>
    <n v="33395173"/>
    <n v="1669759"/>
    <n v="1669759"/>
    <n v="3005566"/>
    <n v="3005566"/>
    <n v="3005566"/>
    <n v="3005566"/>
    <n v="3005566"/>
    <n v="18367348"/>
    <n v="0"/>
    <n v="0"/>
    <n v="0"/>
    <n v="0"/>
    <n v="0"/>
    <n v="0"/>
    <n v="0"/>
    <n v="0"/>
    <n v="0"/>
    <n v="0"/>
    <m/>
    <n v="0"/>
    <n v="0"/>
    <n v="0"/>
    <s v="Yes"/>
  </r>
  <r>
    <s v="33103300110833"/>
    <x v="32"/>
    <s v="10330"/>
    <s v="0110833"/>
    <s v="0753"/>
    <s v="D"/>
    <s v="River Springs Charter"/>
    <n v="1"/>
    <n v="80148740"/>
    <n v="4007437"/>
    <n v="4007437"/>
    <n v="7213387"/>
    <n v="7213387"/>
    <n v="7213387"/>
    <n v="7213387"/>
    <n v="7213387"/>
    <n v="44081809"/>
    <n v="0"/>
    <n v="0"/>
    <n v="0"/>
    <n v="0"/>
    <n v="-376897.26"/>
    <n v="0"/>
    <n v="0"/>
    <n v="0"/>
    <n v="0"/>
    <n v="0"/>
    <m/>
    <n v="-376897.26"/>
    <n v="376897.26"/>
    <n v="0"/>
    <s v="Yes"/>
  </r>
  <r>
    <s v="33103300125237"/>
    <x v="32"/>
    <s v="10330"/>
    <s v="0125237"/>
    <s v="1366"/>
    <s v="D"/>
    <s v="Leadership Military Academy"/>
    <n v="1"/>
    <n v="1276973"/>
    <n v="63849"/>
    <n v="63849"/>
    <n v="114928"/>
    <n v="114928"/>
    <n v="114928"/>
    <n v="114928"/>
    <n v="114928"/>
    <n v="702338"/>
    <n v="0"/>
    <n v="0"/>
    <n v="0"/>
    <n v="0"/>
    <n v="0"/>
    <n v="0"/>
    <n v="0"/>
    <n v="0"/>
    <n v="0"/>
    <n v="0"/>
    <m/>
    <n v="0"/>
    <n v="0"/>
    <n v="0"/>
    <s v="Yes"/>
  </r>
  <r>
    <s v="33103300125385"/>
    <x v="32"/>
    <s v="10330"/>
    <s v="0125385"/>
    <s v="1369"/>
    <s v="D"/>
    <s v="Imagine Schools, Riverside County"/>
    <n v="1"/>
    <n v="20481396"/>
    <n v="1024070"/>
    <n v="1024070"/>
    <n v="1843326"/>
    <n v="1843326"/>
    <n v="1843326"/>
    <n v="1843326"/>
    <n v="1843326"/>
    <n v="11264770"/>
    <n v="0"/>
    <n v="0"/>
    <n v="0"/>
    <n v="0"/>
    <n v="0"/>
    <n v="0"/>
    <n v="0"/>
    <n v="0"/>
    <n v="0"/>
    <n v="0"/>
    <m/>
    <n v="0"/>
    <n v="0"/>
    <n v="0"/>
    <s v="Yes"/>
  </r>
  <r>
    <s v="33103300128397"/>
    <x v="32"/>
    <s v="10330"/>
    <s v="0128397"/>
    <s v="1568"/>
    <s v="L"/>
    <s v="CBK Charter"/>
    <n v="1"/>
    <n v="7896470"/>
    <n v="394824"/>
    <n v="394824"/>
    <n v="710682"/>
    <n v="710682"/>
    <n v="710682"/>
    <n v="710682"/>
    <n v="710682"/>
    <n v="4343058"/>
    <n v="0"/>
    <n v="0"/>
    <n v="0"/>
    <n v="0"/>
    <n v="0"/>
    <n v="0"/>
    <n v="0"/>
    <n v="0"/>
    <n v="0"/>
    <n v="0"/>
    <m/>
    <n v="0"/>
    <n v="0"/>
    <n v="0"/>
    <s v="Yes"/>
  </r>
  <r>
    <s v="33103300128777"/>
    <x v="32"/>
    <s v="10330"/>
    <s v="0128777"/>
    <s v="1602"/>
    <s v="D"/>
    <s v="Gateway College and Career Academy"/>
    <n v="1"/>
    <n v="5001226"/>
    <n v="250061"/>
    <n v="250061"/>
    <n v="450110"/>
    <n v="450110"/>
    <n v="450110"/>
    <n v="450110"/>
    <n v="450110"/>
    <n v="2750672"/>
    <n v="0"/>
    <n v="0"/>
    <n v="0"/>
    <n v="0"/>
    <n v="0"/>
    <n v="0"/>
    <n v="0"/>
    <n v="0"/>
    <n v="0"/>
    <n v="0"/>
    <m/>
    <n v="0"/>
    <n v="0"/>
    <n v="0"/>
    <s v="Yes"/>
  </r>
  <r>
    <s v="33103300136168"/>
    <x v="32"/>
    <s v="10330"/>
    <s v="0136168"/>
    <s v="1873"/>
    <s v="D"/>
    <s v="Temecula International Academy"/>
    <n v="1"/>
    <n v="1929927"/>
    <n v="96496"/>
    <n v="96496"/>
    <n v="173693"/>
    <n v="173693"/>
    <n v="173693"/>
    <n v="173693"/>
    <n v="173693"/>
    <n v="1061457"/>
    <n v="0"/>
    <n v="0"/>
    <n v="0"/>
    <n v="0"/>
    <n v="0"/>
    <n v="0"/>
    <n v="0"/>
    <n v="0"/>
    <n v="0"/>
    <n v="0"/>
    <m/>
    <n v="0"/>
    <n v="0"/>
    <n v="0"/>
    <s v="Yes"/>
  </r>
  <r>
    <s v="33103300137836"/>
    <x v="32"/>
    <s v="10330"/>
    <s v="0137836"/>
    <s v="1984"/>
    <s v="D"/>
    <s v="Pivot Charter School Riverside"/>
    <n v="1"/>
    <n v="1501167"/>
    <n v="75058"/>
    <n v="75058"/>
    <n v="135105"/>
    <n v="135105"/>
    <n v="135105"/>
    <n v="135105"/>
    <n v="135105"/>
    <n v="825641"/>
    <n v="0"/>
    <n v="0"/>
    <n v="0"/>
    <n v="0"/>
    <n v="0"/>
    <n v="0"/>
    <n v="0"/>
    <n v="0"/>
    <n v="0"/>
    <n v="0"/>
    <m/>
    <n v="0"/>
    <n v="0"/>
    <n v="0"/>
    <s v="Yes"/>
  </r>
  <r>
    <s v="33103300137851"/>
    <x v="32"/>
    <s v="10330"/>
    <s v="0137851"/>
    <s v="1988"/>
    <s v="D"/>
    <s v="Julia Lee Performing Arts Academy"/>
    <n v="1"/>
    <n v="4483744"/>
    <n v="224187"/>
    <n v="224187"/>
    <n v="403537"/>
    <n v="403537"/>
    <n v="403537"/>
    <n v="403537"/>
    <n v="403537"/>
    <n v="2466059"/>
    <n v="0"/>
    <n v="0"/>
    <n v="0"/>
    <n v="0"/>
    <n v="0"/>
    <n v="0"/>
    <n v="0"/>
    <n v="0"/>
    <n v="0"/>
    <n v="0"/>
    <m/>
    <n v="0"/>
    <n v="0"/>
    <n v="0"/>
    <s v="Yes"/>
  </r>
  <r>
    <s v="33103300137869"/>
    <x v="32"/>
    <s v="10330"/>
    <s v="0137869"/>
    <s v="1993"/>
    <s v="D"/>
    <s v="Excelsior Charter School Corona-Norco"/>
    <n v="1"/>
    <n v="1390622"/>
    <n v="69531"/>
    <n v="69531"/>
    <n v="125156"/>
    <n v="125156"/>
    <n v="125156"/>
    <n v="125156"/>
    <n v="125156"/>
    <n v="764842"/>
    <n v="0"/>
    <n v="0"/>
    <n v="0"/>
    <n v="0"/>
    <n v="0"/>
    <n v="0"/>
    <n v="0"/>
    <n v="0"/>
    <n v="0"/>
    <n v="0"/>
    <m/>
    <n v="0"/>
    <n v="0"/>
    <n v="0"/>
    <s v="Yes"/>
  </r>
  <r>
    <s v="33103300138024"/>
    <x v="32"/>
    <s v="10330"/>
    <s v="0138024"/>
    <s v="1974"/>
    <s v="D"/>
    <s v="Journey"/>
    <n v="1"/>
    <n v="7233814"/>
    <n v="361691"/>
    <n v="361691"/>
    <n v="651043"/>
    <n v="651043"/>
    <n v="651043"/>
    <n v="651043"/>
    <n v="651043"/>
    <n v="3978597"/>
    <n v="0"/>
    <n v="0"/>
    <n v="0"/>
    <n v="0"/>
    <n v="-69703.240000000005"/>
    <n v="0"/>
    <n v="0"/>
    <n v="0"/>
    <n v="0"/>
    <n v="0"/>
    <m/>
    <n v="-69703.240000000005"/>
    <n v="69703.240000000005"/>
    <n v="0"/>
    <s v="Yes"/>
  </r>
  <r>
    <s v="33103300138602"/>
    <x v="32"/>
    <s v="10330"/>
    <s v="0138602"/>
    <s v="2018"/>
    <s v="D"/>
    <s v="JCS - Pine Hills"/>
    <n v="1"/>
    <n v="9062969"/>
    <n v="453148"/>
    <n v="453148"/>
    <n v="815667"/>
    <n v="815667"/>
    <n v="815667"/>
    <n v="815667"/>
    <n v="815667"/>
    <n v="4984631"/>
    <n v="0"/>
    <n v="0"/>
    <n v="0"/>
    <n v="0"/>
    <n v="0"/>
    <n v="0"/>
    <n v="0"/>
    <n v="0"/>
    <n v="0"/>
    <n v="0"/>
    <m/>
    <n v="0"/>
    <n v="0"/>
    <n v="0"/>
    <s v="Yes"/>
  </r>
  <r>
    <s v="33103300139428"/>
    <x v="32"/>
    <s v="10330"/>
    <s v="0139428"/>
    <s v="2058"/>
    <s v="D"/>
    <s v="Garvey/Allen Visual &amp; Performing Arts Academy for STEM"/>
    <n v="1"/>
    <n v="2257022"/>
    <n v="112851"/>
    <n v="112851"/>
    <n v="203132"/>
    <n v="203132"/>
    <n v="203132"/>
    <n v="203132"/>
    <n v="203132"/>
    <n v="1241362"/>
    <n v="0"/>
    <n v="0"/>
    <n v="0"/>
    <n v="0"/>
    <n v="0"/>
    <n v="0"/>
    <n v="0"/>
    <n v="0"/>
    <n v="0"/>
    <n v="0"/>
    <m/>
    <n v="0"/>
    <n v="0"/>
    <n v="0"/>
    <s v="Yes"/>
  </r>
  <r>
    <s v="33103300140780"/>
    <x v="32"/>
    <s v="10330"/>
    <s v="0140780"/>
    <s v="2118"/>
    <s v="D"/>
    <s v="Audeo Valley Charter"/>
    <n v="1"/>
    <n v="3278287"/>
    <n v="163914"/>
    <n v="163914"/>
    <n v="295046"/>
    <n v="295046"/>
    <n v="295046"/>
    <n v="295046"/>
    <n v="295046"/>
    <n v="1803058"/>
    <n v="0"/>
    <n v="-10444"/>
    <n v="0"/>
    <n v="0"/>
    <n v="0"/>
    <n v="0"/>
    <n v="0"/>
    <n v="0"/>
    <n v="0"/>
    <n v="0"/>
    <m/>
    <n v="-10444"/>
    <n v="10444"/>
    <n v="0"/>
    <s v="Yes"/>
  </r>
  <r>
    <s v="33669770000000"/>
    <x v="32"/>
    <s v="66977"/>
    <s v="0000000"/>
    <s v="N/A"/>
    <s v="N/A"/>
    <s v="Alvord Unified"/>
    <n v="1"/>
    <n v="216072170"/>
    <n v="10803609"/>
    <n v="10803609"/>
    <n v="19446495"/>
    <n v="19446495"/>
    <n v="19446495"/>
    <n v="19446495"/>
    <n v="19446495"/>
    <n v="118839693"/>
    <n v="0"/>
    <n v="0"/>
    <n v="0"/>
    <n v="0"/>
    <n v="0"/>
    <n v="0"/>
    <n v="0"/>
    <n v="0"/>
    <n v="0"/>
    <n v="0"/>
    <m/>
    <n v="0"/>
    <n v="0"/>
    <n v="0"/>
    <s v="Yes"/>
  </r>
  <r>
    <s v="33669850000000"/>
    <x v="32"/>
    <s v="66985"/>
    <s v="0000000"/>
    <s v="N/A"/>
    <s v="N/A"/>
    <s v="Banning Unified"/>
    <n v="1"/>
    <n v="54667579"/>
    <n v="2733379"/>
    <n v="2733379"/>
    <n v="4920082"/>
    <n v="4920082"/>
    <n v="4920082"/>
    <n v="4920082"/>
    <n v="4920082"/>
    <n v="30067168"/>
    <n v="0"/>
    <n v="0"/>
    <n v="0"/>
    <n v="0"/>
    <n v="0"/>
    <n v="0"/>
    <n v="0"/>
    <n v="0"/>
    <n v="0"/>
    <n v="0"/>
    <m/>
    <n v="0"/>
    <n v="0"/>
    <n v="0"/>
    <s v="Yes"/>
  </r>
  <r>
    <s v="33669930000000"/>
    <x v="32"/>
    <s v="66993"/>
    <s v="0000000"/>
    <s v="N/A"/>
    <s v="N/A"/>
    <s v="Beaumont Unified"/>
    <n v="1"/>
    <n v="118448830"/>
    <n v="5922442"/>
    <n v="5922442"/>
    <n v="10660395"/>
    <n v="10660395"/>
    <n v="10660395"/>
    <n v="10660395"/>
    <n v="10660395"/>
    <n v="65146859"/>
    <n v="0"/>
    <n v="0"/>
    <n v="0"/>
    <n v="0"/>
    <n v="0"/>
    <n v="0"/>
    <n v="0"/>
    <n v="0"/>
    <n v="0"/>
    <n v="0"/>
    <m/>
    <n v="0"/>
    <n v="0"/>
    <n v="0"/>
    <s v="Yes"/>
  </r>
  <r>
    <s v="33669930127142"/>
    <x v="32"/>
    <s v="66993"/>
    <s v="0127142"/>
    <s v="1493"/>
    <s v="D"/>
    <s v="Highland Academy"/>
    <n v="1"/>
    <n v="3095648"/>
    <n v="154782"/>
    <n v="154782"/>
    <n v="278608"/>
    <n v="278608"/>
    <n v="278608"/>
    <n v="278608"/>
    <n v="278608"/>
    <n v="1702604"/>
    <n v="0"/>
    <n v="0"/>
    <n v="0"/>
    <n v="0"/>
    <n v="0"/>
    <n v="0"/>
    <n v="0"/>
    <n v="0"/>
    <n v="0"/>
    <n v="0"/>
    <m/>
    <n v="0"/>
    <n v="0"/>
    <n v="0"/>
    <s v="Yes"/>
  </r>
  <r>
    <s v="33669930139360"/>
    <x v="32"/>
    <s v="66993"/>
    <s v="0139360"/>
    <s v="2049"/>
    <s v="D"/>
    <s v="Mission Vista Academy"/>
    <n v="1"/>
    <n v="57468490"/>
    <n v="2873425"/>
    <n v="2873425"/>
    <n v="5172164"/>
    <n v="5172164"/>
    <n v="5172164"/>
    <n v="5172164"/>
    <n v="5172164"/>
    <n v="31607670"/>
    <n v="0"/>
    <n v="0"/>
    <n v="0"/>
    <n v="0"/>
    <n v="0"/>
    <n v="0"/>
    <n v="0"/>
    <n v="0"/>
    <n v="0"/>
    <n v="0"/>
    <m/>
    <n v="0"/>
    <n v="0"/>
    <n v="0"/>
    <s v="Yes"/>
  </r>
  <r>
    <s v="33670330000000"/>
    <x v="32"/>
    <s v="67033"/>
    <s v="0000000"/>
    <s v="N/A"/>
    <s v="N/A"/>
    <s v="Corona-Norco Unified"/>
    <n v="1"/>
    <n v="537280469"/>
    <n v="26864023"/>
    <n v="26864023"/>
    <n v="48355242"/>
    <n v="48355242"/>
    <n v="48355242"/>
    <n v="48355242"/>
    <n v="48355242"/>
    <n v="295504256"/>
    <n v="0"/>
    <n v="0"/>
    <n v="0"/>
    <n v="0"/>
    <n v="0"/>
    <n v="0"/>
    <n v="0"/>
    <n v="0"/>
    <n v="0"/>
    <n v="0"/>
    <m/>
    <n v="0"/>
    <n v="0"/>
    <n v="0"/>
    <s v="Yes"/>
  </r>
  <r>
    <s v="33670410000000"/>
    <x v="32"/>
    <s v="67041"/>
    <s v="0000000"/>
    <s v="N/A"/>
    <s v="N/A"/>
    <s v="Desert Center Unified"/>
    <n v="1"/>
    <n v="214197"/>
    <n v="10710"/>
    <n v="10710"/>
    <n v="19278"/>
    <n v="19278"/>
    <n v="19278"/>
    <n v="19278"/>
    <n v="19278"/>
    <n v="117810"/>
    <n v="0"/>
    <n v="0"/>
    <n v="0"/>
    <n v="0"/>
    <n v="0"/>
    <n v="0"/>
    <n v="0"/>
    <n v="0"/>
    <n v="0"/>
    <n v="0"/>
    <m/>
    <n v="0"/>
    <n v="0"/>
    <n v="0"/>
    <s v="Yes"/>
  </r>
  <r>
    <s v="33670580000000"/>
    <x v="32"/>
    <s v="67058"/>
    <s v="0000000"/>
    <s v="N/A"/>
    <s v="N/A"/>
    <s v="Desert Sands Unified"/>
    <n v="1"/>
    <n v="249818519"/>
    <n v="12490926"/>
    <n v="12490926"/>
    <n v="22483667"/>
    <n v="22483667"/>
    <n v="22483667"/>
    <n v="22483667"/>
    <n v="22483667"/>
    <n v="137400187"/>
    <n v="0"/>
    <n v="0"/>
    <n v="0"/>
    <n v="0"/>
    <n v="0"/>
    <n v="0"/>
    <n v="0"/>
    <n v="0"/>
    <n v="0"/>
    <n v="0"/>
    <m/>
    <n v="0"/>
    <n v="0"/>
    <n v="0"/>
    <s v="Yes"/>
  </r>
  <r>
    <s v="33670586031959"/>
    <x v="32"/>
    <s v="67058"/>
    <s v="6031959"/>
    <s v="0052"/>
    <s v="L"/>
    <s v="George Washington Charter"/>
    <n v="1"/>
    <n v="5960110"/>
    <n v="298006"/>
    <n v="298006"/>
    <n v="536410"/>
    <n v="536410"/>
    <n v="536410"/>
    <n v="536410"/>
    <n v="536410"/>
    <n v="3278062"/>
    <n v="0"/>
    <n v="0"/>
    <n v="0"/>
    <n v="0"/>
    <n v="0"/>
    <n v="0"/>
    <n v="0"/>
    <n v="0"/>
    <n v="0"/>
    <n v="0"/>
    <m/>
    <n v="0"/>
    <n v="0"/>
    <n v="0"/>
    <s v="Yes"/>
  </r>
  <r>
    <s v="33670586031991"/>
    <x v="32"/>
    <s v="67058"/>
    <s v="6031991"/>
    <s v="0974"/>
    <s v="L"/>
    <s v="Palm Desert Charter Middle"/>
    <n v="1"/>
    <n v="10234634"/>
    <n v="511732"/>
    <n v="511732"/>
    <n v="921117"/>
    <n v="921117"/>
    <n v="921117"/>
    <n v="921117"/>
    <n v="921117"/>
    <n v="5629049"/>
    <n v="0"/>
    <n v="0"/>
    <n v="0"/>
    <n v="0"/>
    <n v="0"/>
    <n v="0"/>
    <n v="0"/>
    <n v="0"/>
    <n v="0"/>
    <n v="0"/>
    <m/>
    <n v="0"/>
    <n v="0"/>
    <n v="0"/>
    <s v="Yes"/>
  </r>
  <r>
    <s v="33670820000000"/>
    <x v="32"/>
    <s v="67082"/>
    <s v="0000000"/>
    <s v="N/A"/>
    <s v="N/A"/>
    <s v="Hemet Unified"/>
    <n v="1"/>
    <n v="266204852"/>
    <n v="13310243"/>
    <n v="13310243"/>
    <n v="23958437"/>
    <n v="23958437"/>
    <n v="23958437"/>
    <n v="23958437"/>
    <n v="23958437"/>
    <n v="146412671"/>
    <n v="0"/>
    <n v="0"/>
    <n v="0"/>
    <n v="0"/>
    <n v="0"/>
    <n v="0"/>
    <n v="0"/>
    <n v="0"/>
    <n v="0"/>
    <n v="0"/>
    <m/>
    <n v="0"/>
    <n v="0"/>
    <n v="0"/>
    <s v="Yes"/>
  </r>
  <r>
    <s v="33670820120675"/>
    <x v="32"/>
    <s v="67082"/>
    <s v="0120675"/>
    <s v="1144"/>
    <s v="L"/>
    <s v="Western Center Academy"/>
    <n v="1"/>
    <n v="6519783"/>
    <n v="325989"/>
    <n v="325989"/>
    <n v="586780"/>
    <n v="586780"/>
    <n v="586780"/>
    <n v="586780"/>
    <n v="586780"/>
    <n v="3585878"/>
    <n v="0"/>
    <n v="0"/>
    <n v="0"/>
    <n v="0"/>
    <n v="0"/>
    <n v="0"/>
    <n v="0"/>
    <n v="0"/>
    <n v="0"/>
    <n v="0"/>
    <m/>
    <n v="0"/>
    <n v="0"/>
    <n v="0"/>
    <s v="Yes"/>
  </r>
  <r>
    <s v="33670900000000"/>
    <x v="32"/>
    <s v="67090"/>
    <s v="0000000"/>
    <s v="N/A"/>
    <s v="N/A"/>
    <s v="Jurupa Unified"/>
    <n v="1"/>
    <n v="224155453"/>
    <n v="11207773"/>
    <n v="11207773"/>
    <n v="20173991"/>
    <n v="20173991"/>
    <n v="20173991"/>
    <n v="20173991"/>
    <n v="20173991"/>
    <n v="123285501"/>
    <n v="0"/>
    <n v="0"/>
    <n v="0"/>
    <n v="0"/>
    <n v="0"/>
    <n v="0"/>
    <n v="0"/>
    <n v="0"/>
    <n v="0"/>
    <n v="0"/>
    <m/>
    <n v="0"/>
    <n v="0"/>
    <n v="0"/>
    <s v="Yes"/>
  </r>
  <r>
    <s v="33671160000000"/>
    <x v="32"/>
    <s v="67116"/>
    <s v="0000000"/>
    <s v="N/A"/>
    <s v="N/A"/>
    <s v="Menifee Union Elementary"/>
    <n v="1"/>
    <n v="117314512"/>
    <n v="5865726"/>
    <n v="5865726"/>
    <n v="10558306"/>
    <n v="10558306"/>
    <n v="10558306"/>
    <n v="10558306"/>
    <n v="10558306"/>
    <n v="64522982"/>
    <n v="0"/>
    <n v="0"/>
    <n v="0"/>
    <n v="0"/>
    <n v="0"/>
    <n v="0"/>
    <n v="0"/>
    <n v="0"/>
    <n v="0"/>
    <n v="0"/>
    <m/>
    <n v="0"/>
    <n v="0"/>
    <n v="0"/>
    <s v="Yes"/>
  </r>
  <r>
    <s v="33671160109843"/>
    <x v="32"/>
    <s v="67116"/>
    <s v="0109843"/>
    <s v="0730"/>
    <s v="D"/>
    <s v="Santa Rosa Academy"/>
    <n v="1"/>
    <n v="13257287"/>
    <n v="662864"/>
    <n v="662864"/>
    <n v="1193156"/>
    <n v="1193156"/>
    <n v="1193156"/>
    <n v="1193156"/>
    <n v="1193156"/>
    <n v="7291508"/>
    <n v="0"/>
    <n v="0"/>
    <n v="0"/>
    <n v="0"/>
    <n v="0"/>
    <n v="0"/>
    <n v="0"/>
    <n v="0"/>
    <n v="0"/>
    <n v="0"/>
    <m/>
    <n v="0"/>
    <n v="0"/>
    <n v="0"/>
    <s v="Yes"/>
  </r>
  <r>
    <s v="33671240000000"/>
    <x v="32"/>
    <s v="67124"/>
    <s v="0000000"/>
    <s v="N/A"/>
    <s v="N/A"/>
    <s v="Moreno Valley Unified"/>
    <n v="1"/>
    <n v="420114094"/>
    <n v="21005705"/>
    <n v="21005705"/>
    <n v="37810268"/>
    <n v="37810268"/>
    <n v="37810268"/>
    <n v="37810268"/>
    <n v="37810268"/>
    <n v="231062750"/>
    <n v="0"/>
    <n v="0"/>
    <n v="0"/>
    <n v="0"/>
    <n v="0"/>
    <n v="0"/>
    <n v="0"/>
    <n v="0"/>
    <n v="0"/>
    <n v="0"/>
    <m/>
    <n v="0"/>
    <n v="0"/>
    <n v="0"/>
    <s v="Yes"/>
  </r>
  <r>
    <s v="33671570000000"/>
    <x v="32"/>
    <s v="67157"/>
    <s v="0000000"/>
    <s v="N/A"/>
    <s v="N/A"/>
    <s v="Nuview Union"/>
    <n v="1"/>
    <n v="19624946"/>
    <n v="981247"/>
    <n v="981247"/>
    <n v="1766245"/>
    <n v="1766245"/>
    <n v="1766245"/>
    <n v="1766245"/>
    <n v="1766245"/>
    <n v="10793719"/>
    <n v="0"/>
    <n v="0"/>
    <n v="0"/>
    <n v="0"/>
    <n v="0"/>
    <n v="0"/>
    <n v="0"/>
    <n v="0"/>
    <n v="0"/>
    <n v="0"/>
    <m/>
    <n v="0"/>
    <n v="0"/>
    <n v="0"/>
    <s v="Yes"/>
  </r>
  <r>
    <s v="33671573331014"/>
    <x v="32"/>
    <s v="67157"/>
    <s v="3331014"/>
    <s v="0368"/>
    <s v="L"/>
    <s v="Nuview Bridge Early College High"/>
    <n v="1"/>
    <n v="7935317"/>
    <n v="396766"/>
    <n v="396766"/>
    <n v="714179"/>
    <n v="714179"/>
    <n v="714179"/>
    <n v="714179"/>
    <n v="714179"/>
    <n v="4364427"/>
    <n v="0"/>
    <n v="0"/>
    <n v="0"/>
    <n v="0"/>
    <n v="0"/>
    <n v="0"/>
    <n v="0"/>
    <n v="0"/>
    <n v="0"/>
    <n v="0"/>
    <m/>
    <n v="0"/>
    <n v="0"/>
    <n v="0"/>
    <s v="Yes"/>
  </r>
  <r>
    <s v="33671730000000"/>
    <x v="32"/>
    <s v="67173"/>
    <s v="0000000"/>
    <s v="N/A"/>
    <s v="N/A"/>
    <s v="Palm Springs Unified"/>
    <n v="1"/>
    <n v="243840066"/>
    <n v="12192003"/>
    <n v="12192003"/>
    <n v="21945606"/>
    <n v="21945606"/>
    <n v="21945606"/>
    <n v="21945606"/>
    <n v="21945606"/>
    <n v="134112036"/>
    <n v="0"/>
    <n v="0"/>
    <n v="0"/>
    <n v="0"/>
    <n v="0"/>
    <n v="0"/>
    <n v="0"/>
    <n v="0"/>
    <n v="0"/>
    <n v="0"/>
    <m/>
    <n v="0"/>
    <n v="0"/>
    <n v="0"/>
    <s v="Yes"/>
  </r>
  <r>
    <s v="33671736032411"/>
    <x v="32"/>
    <s v="67173"/>
    <s v="6032411"/>
    <s v="1173"/>
    <s v="L"/>
    <s v="Cielo Vista Charter"/>
    <n v="1"/>
    <n v="10256067"/>
    <n v="512803"/>
    <n v="512803"/>
    <n v="923046"/>
    <n v="923046"/>
    <n v="923046"/>
    <n v="923046"/>
    <n v="923046"/>
    <n v="5640836"/>
    <n v="0"/>
    <n v="0"/>
    <n v="0"/>
    <n v="0"/>
    <n v="0"/>
    <n v="0"/>
    <n v="0"/>
    <n v="0"/>
    <n v="0"/>
    <n v="0"/>
    <m/>
    <n v="0"/>
    <n v="0"/>
    <n v="0"/>
    <s v="Yes"/>
  </r>
  <r>
    <s v="33671810000000"/>
    <x v="32"/>
    <s v="67181"/>
    <s v="0000000"/>
    <s v="N/A"/>
    <s v="N/A"/>
    <s v="Palo Verde Unified"/>
    <n v="1"/>
    <n v="32077202"/>
    <n v="1603860"/>
    <n v="1603860"/>
    <n v="2886948"/>
    <n v="2886948"/>
    <n v="2886948"/>
    <n v="2886948"/>
    <n v="2886948"/>
    <n v="17642460"/>
    <n v="0"/>
    <n v="0"/>
    <n v="0"/>
    <n v="0"/>
    <n v="0"/>
    <n v="0"/>
    <n v="0"/>
    <n v="0"/>
    <n v="0"/>
    <n v="0"/>
    <m/>
    <n v="0"/>
    <n v="0"/>
    <n v="0"/>
    <s v="Yes"/>
  </r>
  <r>
    <s v="33671810138610"/>
    <x v="32"/>
    <s v="67181"/>
    <s v="0138610"/>
    <s v="2019"/>
    <s v="D"/>
    <s v="Scale Leadership Academy - East"/>
    <n v="1"/>
    <n v="13012665"/>
    <n v="650633"/>
    <n v="650633"/>
    <n v="1171140"/>
    <n v="1171140"/>
    <n v="1171140"/>
    <n v="1171140"/>
    <n v="1171140"/>
    <n v="7156966"/>
    <n v="0"/>
    <n v="0"/>
    <n v="0"/>
    <n v="0"/>
    <n v="0"/>
    <n v="0"/>
    <n v="0"/>
    <n v="0"/>
    <n v="0"/>
    <n v="0"/>
    <m/>
    <n v="0"/>
    <n v="0"/>
    <n v="0"/>
    <s v="Yes"/>
  </r>
  <r>
    <s v="33671990000000"/>
    <x v="32"/>
    <s v="67199"/>
    <s v="0000000"/>
    <s v="N/A"/>
    <s v="N/A"/>
    <s v="Perris Elementary"/>
    <n v="1"/>
    <n v="63940534"/>
    <n v="3197027"/>
    <n v="3197027"/>
    <n v="5754648"/>
    <n v="5754648"/>
    <n v="5754648"/>
    <n v="5754648"/>
    <n v="5754648"/>
    <n v="35167294"/>
    <n v="0"/>
    <n v="0"/>
    <n v="0"/>
    <n v="0"/>
    <n v="0"/>
    <n v="0"/>
    <n v="0"/>
    <n v="0"/>
    <n v="0"/>
    <n v="0"/>
    <m/>
    <n v="0"/>
    <n v="0"/>
    <n v="0"/>
    <s v="Yes"/>
  </r>
  <r>
    <s v="33671996105571"/>
    <x v="32"/>
    <s v="67199"/>
    <s v="6105571"/>
    <s v="1294"/>
    <s v="L"/>
    <s v="Innovative Horizons Charter"/>
    <n v="1"/>
    <n v="11895258"/>
    <n v="594763"/>
    <n v="594763"/>
    <n v="1070573"/>
    <n v="1070573"/>
    <n v="1070573"/>
    <n v="1070573"/>
    <n v="1070573"/>
    <n v="6542391"/>
    <n v="0"/>
    <n v="0"/>
    <n v="0"/>
    <n v="0"/>
    <n v="0"/>
    <n v="0"/>
    <n v="0"/>
    <n v="0"/>
    <n v="0"/>
    <n v="0"/>
    <m/>
    <n v="0"/>
    <n v="0"/>
    <n v="0"/>
    <s v="Yes"/>
  </r>
  <r>
    <s v="33672070000000"/>
    <x v="32"/>
    <s v="67207"/>
    <s v="0000000"/>
    <s v="N/A"/>
    <s v="N/A"/>
    <s v="Perris Union High"/>
    <n v="2"/>
    <n v="91990641"/>
    <n v="13798596"/>
    <n v="13798596"/>
    <n v="13798596"/>
    <n v="13798596"/>
    <n v="0"/>
    <n v="0"/>
    <n v="5519438"/>
    <n v="60713822"/>
    <n v="0"/>
    <n v="0"/>
    <n v="0"/>
    <n v="0"/>
    <n v="0"/>
    <n v="0"/>
    <n v="0"/>
    <n v="0"/>
    <n v="0"/>
    <n v="0"/>
    <m/>
    <n v="0"/>
    <n v="0"/>
    <n v="0"/>
    <s v="Yes"/>
  </r>
  <r>
    <s v="33672070101170"/>
    <x v="32"/>
    <s v="67207"/>
    <s v="0101170"/>
    <s v="0529"/>
    <s v="L"/>
    <s v="California Military Institute"/>
    <n v="2"/>
    <n v="10473738"/>
    <n v="1571061"/>
    <n v="1571061"/>
    <n v="1571061"/>
    <n v="1571061"/>
    <n v="0"/>
    <n v="0"/>
    <n v="628424"/>
    <n v="6912668"/>
    <n v="0"/>
    <n v="0"/>
    <n v="0"/>
    <n v="0"/>
    <n v="0"/>
    <n v="0"/>
    <n v="0"/>
    <n v="0"/>
    <n v="0"/>
    <n v="0"/>
    <m/>
    <n v="0"/>
    <n v="0"/>
    <n v="0"/>
    <s v="Yes"/>
  </r>
  <r>
    <s v="33672150000000"/>
    <x v="32"/>
    <s v="67215"/>
    <s v="0000000"/>
    <s v="N/A"/>
    <s v="N/A"/>
    <s v="Riverside Unified"/>
    <n v="1"/>
    <n v="457866718"/>
    <n v="22893336"/>
    <n v="22893336"/>
    <n v="41208005"/>
    <n v="41208005"/>
    <n v="41208005"/>
    <n v="41208005"/>
    <n v="41208005"/>
    <n v="251826697"/>
    <n v="0"/>
    <n v="0"/>
    <n v="0"/>
    <n v="0"/>
    <n v="0"/>
    <n v="0"/>
    <n v="0"/>
    <n v="0"/>
    <n v="0"/>
    <n v="0"/>
    <m/>
    <n v="0"/>
    <n v="0"/>
    <n v="0"/>
    <s v="Yes"/>
  </r>
  <r>
    <s v="33672150126128"/>
    <x v="32"/>
    <s v="67215"/>
    <s v="0126128"/>
    <s v="1409"/>
    <s v="D"/>
    <s v="REACH Leadership STEAM Academy"/>
    <n v="1"/>
    <n v="5359345"/>
    <n v="267967"/>
    <n v="267967"/>
    <n v="482341"/>
    <n v="482341"/>
    <n v="482341"/>
    <n v="482341"/>
    <n v="482341"/>
    <n v="2947639"/>
    <n v="0"/>
    <n v="0"/>
    <n v="0"/>
    <n v="0"/>
    <n v="0"/>
    <n v="0"/>
    <n v="0"/>
    <n v="0"/>
    <n v="0"/>
    <n v="0"/>
    <m/>
    <n v="0"/>
    <n v="0"/>
    <n v="0"/>
    <s v="Yes"/>
  </r>
  <r>
    <s v="33672310000000"/>
    <x v="32"/>
    <s v="67231"/>
    <s v="0000000"/>
    <s v="N/A"/>
    <s v="N/A"/>
    <s v="Romoland Elementary"/>
    <n v="1"/>
    <n v="48146967"/>
    <n v="2407348"/>
    <n v="2407348"/>
    <n v="4333227"/>
    <n v="4333227"/>
    <n v="4333227"/>
    <n v="4333227"/>
    <n v="4333227"/>
    <n v="26480831"/>
    <n v="0"/>
    <n v="0"/>
    <n v="0"/>
    <n v="0"/>
    <n v="0"/>
    <n v="0"/>
    <n v="0"/>
    <n v="0"/>
    <n v="0"/>
    <n v="0"/>
    <m/>
    <n v="0"/>
    <n v="0"/>
    <n v="0"/>
    <s v="Yes"/>
  </r>
  <r>
    <s v="33672490000000"/>
    <x v="32"/>
    <s v="67249"/>
    <s v="0000000"/>
    <s v="N/A"/>
    <s v="N/A"/>
    <s v="San Jacinto Unified"/>
    <n v="1"/>
    <n v="134340692"/>
    <n v="6717035"/>
    <n v="6717035"/>
    <n v="12090662"/>
    <n v="12090662"/>
    <n v="12090662"/>
    <n v="12090662"/>
    <n v="12090662"/>
    <n v="73887380"/>
    <n v="0"/>
    <n v="0"/>
    <n v="0"/>
    <n v="0"/>
    <n v="0"/>
    <n v="0"/>
    <n v="0"/>
    <n v="0"/>
    <n v="0"/>
    <n v="0"/>
    <m/>
    <n v="0"/>
    <n v="0"/>
    <n v="0"/>
    <s v="Yes"/>
  </r>
  <r>
    <s v="33672496114748"/>
    <x v="32"/>
    <s v="67249"/>
    <s v="6114748"/>
    <s v="0129"/>
    <s v="D"/>
    <s v="San Jacinto Valley Academy"/>
    <n v="1"/>
    <n v="16066161"/>
    <n v="803308"/>
    <n v="803308"/>
    <n v="1445954"/>
    <n v="1445954"/>
    <n v="1445954"/>
    <n v="1445954"/>
    <n v="1445954"/>
    <n v="8836386"/>
    <n v="0"/>
    <n v="0"/>
    <n v="0"/>
    <n v="0"/>
    <n v="0"/>
    <n v="0"/>
    <n v="0"/>
    <n v="0"/>
    <n v="0"/>
    <n v="0"/>
    <m/>
    <n v="0"/>
    <n v="0"/>
    <n v="0"/>
    <s v="Yes"/>
  </r>
  <r>
    <s v="33736760000000"/>
    <x v="32"/>
    <s v="73676"/>
    <s v="0000000"/>
    <s v="N/A"/>
    <s v="N/A"/>
    <s v="Coachella Valley Unified"/>
    <n v="1"/>
    <n v="215731616"/>
    <n v="10786581"/>
    <n v="10786581"/>
    <n v="19415845"/>
    <n v="19415845"/>
    <n v="19415845"/>
    <n v="19415845"/>
    <n v="19415845"/>
    <n v="118652387"/>
    <n v="0"/>
    <n v="0"/>
    <n v="0"/>
    <n v="0"/>
    <n v="0"/>
    <n v="0"/>
    <n v="0"/>
    <n v="0"/>
    <n v="0"/>
    <n v="0"/>
    <m/>
    <n v="0"/>
    <n v="0"/>
    <n v="0"/>
    <s v="Yes"/>
  </r>
  <r>
    <s v="33736760121673"/>
    <x v="32"/>
    <s v="73676"/>
    <s v="0121673"/>
    <s v="1188"/>
    <s v="D"/>
    <s v="NOVA Academy - Coachella"/>
    <n v="1"/>
    <n v="2799953"/>
    <n v="139998"/>
    <n v="139998"/>
    <n v="251996"/>
    <n v="251996"/>
    <n v="251996"/>
    <n v="251996"/>
    <n v="251996"/>
    <n v="1539976"/>
    <n v="0"/>
    <n v="0"/>
    <n v="0"/>
    <n v="0"/>
    <n v="0"/>
    <n v="0"/>
    <n v="0"/>
    <n v="0"/>
    <n v="0"/>
    <n v="0"/>
    <m/>
    <n v="0"/>
    <n v="0"/>
    <n v="0"/>
    <s v="Yes"/>
  </r>
  <r>
    <s v="33751760000000"/>
    <x v="32"/>
    <s v="75176"/>
    <s v="0000000"/>
    <s v="N/A"/>
    <s v="N/A"/>
    <s v="Lake Elsinore Unified"/>
    <n v="1"/>
    <n v="207199424"/>
    <n v="10359971"/>
    <n v="10359971"/>
    <n v="18647948"/>
    <n v="18647948"/>
    <n v="18647948"/>
    <n v="18647948"/>
    <n v="18647948"/>
    <n v="113959682"/>
    <n v="0"/>
    <n v="0"/>
    <n v="0"/>
    <n v="0"/>
    <n v="0"/>
    <n v="0"/>
    <n v="0"/>
    <n v="0"/>
    <n v="0"/>
    <n v="0"/>
    <m/>
    <n v="0"/>
    <n v="0"/>
    <n v="0"/>
    <s v="Yes"/>
  </r>
  <r>
    <s v="33751760120204"/>
    <x v="32"/>
    <s v="75176"/>
    <s v="0120204"/>
    <s v="1118"/>
    <s v="D"/>
    <s v="Sycamore Academy of Science and Cultural Arts"/>
    <n v="1"/>
    <n v="3885275"/>
    <n v="194264"/>
    <n v="194264"/>
    <n v="349675"/>
    <n v="349675"/>
    <n v="349675"/>
    <n v="349675"/>
    <n v="349675"/>
    <n v="2136903"/>
    <n v="0"/>
    <n v="0"/>
    <n v="0"/>
    <n v="0"/>
    <n v="0"/>
    <n v="0"/>
    <n v="0"/>
    <n v="0"/>
    <n v="0"/>
    <n v="0"/>
    <m/>
    <n v="0"/>
    <n v="0"/>
    <n v="0"/>
    <s v="Yes"/>
  </r>
  <r>
    <s v="33751920000000"/>
    <x v="32"/>
    <s v="75192"/>
    <s v="0000000"/>
    <s v="N/A"/>
    <s v="N/A"/>
    <s v="Temecula Valley Unified"/>
    <n v="1"/>
    <n v="207229762"/>
    <n v="10361488"/>
    <n v="10361488"/>
    <n v="18650679"/>
    <n v="18650679"/>
    <n v="18650679"/>
    <n v="18650679"/>
    <n v="18650679"/>
    <n v="113976371"/>
    <n v="0"/>
    <n v="0"/>
    <n v="0"/>
    <n v="0"/>
    <n v="0"/>
    <n v="0"/>
    <n v="0"/>
    <n v="0"/>
    <n v="0"/>
    <n v="0"/>
    <m/>
    <n v="0"/>
    <n v="0"/>
    <n v="0"/>
    <s v="Yes"/>
  </r>
  <r>
    <s v="33751923330917"/>
    <x v="32"/>
    <s v="75192"/>
    <s v="3330917"/>
    <s v="0284"/>
    <s v="D"/>
    <s v="Temecula Preparatory"/>
    <n v="1"/>
    <n v="6576140"/>
    <n v="328807"/>
    <n v="328807"/>
    <n v="591853"/>
    <n v="591853"/>
    <n v="591853"/>
    <n v="591853"/>
    <n v="591853"/>
    <n v="3616879"/>
    <n v="0"/>
    <n v="0"/>
    <n v="0"/>
    <n v="0"/>
    <n v="0"/>
    <n v="0"/>
    <n v="0"/>
    <n v="0"/>
    <n v="0"/>
    <n v="0"/>
    <m/>
    <n v="0"/>
    <n v="0"/>
    <n v="0"/>
    <s v="Yes"/>
  </r>
  <r>
    <s v="33751926112551"/>
    <x v="32"/>
    <s v="75192"/>
    <s v="6112551"/>
    <s v="0065"/>
    <s v="D"/>
    <s v="Temecula Valley Charter"/>
    <n v="1"/>
    <n v="2997779"/>
    <n v="149889"/>
    <n v="149889"/>
    <n v="269800"/>
    <n v="269800"/>
    <n v="269800"/>
    <n v="269800"/>
    <n v="269800"/>
    <n v="1648778"/>
    <n v="0"/>
    <n v="0"/>
    <n v="0"/>
    <n v="0"/>
    <n v="0"/>
    <n v="0"/>
    <n v="0"/>
    <n v="0"/>
    <n v="0"/>
    <n v="0"/>
    <m/>
    <n v="0"/>
    <n v="0"/>
    <n v="0"/>
    <s v="Yes"/>
  </r>
  <r>
    <s v="33752000000000"/>
    <x v="32"/>
    <s v="75200"/>
    <s v="0000000"/>
    <s v="N/A"/>
    <s v="N/A"/>
    <s v="Murrieta Valley Unified"/>
    <n v="2"/>
    <n v="172219032"/>
    <n v="25832855"/>
    <n v="25832855"/>
    <n v="25832855"/>
    <n v="25832855"/>
    <n v="0"/>
    <n v="0"/>
    <n v="10333142"/>
    <n v="113664562"/>
    <n v="0"/>
    <n v="0"/>
    <n v="0"/>
    <n v="0"/>
    <n v="0"/>
    <n v="0"/>
    <n v="0"/>
    <n v="0"/>
    <n v="0"/>
    <n v="0"/>
    <m/>
    <n v="0"/>
    <n v="0"/>
    <n v="0"/>
    <s v="Yes"/>
  </r>
  <r>
    <s v="33752420000000"/>
    <x v="32"/>
    <s v="75242"/>
    <s v="0000000"/>
    <s v="N/A"/>
    <s v="N/A"/>
    <s v="Val Verde Unified"/>
    <n v="1"/>
    <n v="427617069"/>
    <n v="21380853"/>
    <n v="21380853"/>
    <n v="38485536"/>
    <n v="38485536"/>
    <n v="38485536"/>
    <n v="38485536"/>
    <n v="38485536"/>
    <n v="235189386"/>
    <n v="0"/>
    <n v="0"/>
    <n v="0"/>
    <n v="0"/>
    <n v="0"/>
    <n v="0"/>
    <n v="0"/>
    <n v="0"/>
    <n v="0"/>
    <n v="0"/>
    <m/>
    <n v="0"/>
    <n v="0"/>
    <n v="0"/>
    <s v="Yes"/>
  </r>
  <r>
    <s v="34103480000000"/>
    <x v="33"/>
    <s v="10348"/>
    <s v="0000000"/>
    <s v="N/A"/>
    <s v="N/A"/>
    <s v="Sacramento Co. Office of Education"/>
    <n v="1"/>
    <n v="44167768"/>
    <n v="2208388"/>
    <n v="2208388"/>
    <n v="3975099"/>
    <n v="3975099"/>
    <n v="3975099"/>
    <n v="3975099"/>
    <n v="3975099"/>
    <n v="24292271"/>
    <n v="0"/>
    <n v="0"/>
    <n v="0"/>
    <n v="0"/>
    <n v="0"/>
    <n v="0"/>
    <n v="0"/>
    <n v="0"/>
    <n v="0"/>
    <n v="0"/>
    <m/>
    <n v="0"/>
    <n v="0"/>
    <n v="0"/>
    <s v="Yes"/>
  </r>
  <r>
    <s v="34103480136275"/>
    <x v="33"/>
    <s v="10348"/>
    <s v="0136275"/>
    <s v="1313"/>
    <s v="D"/>
    <s v="Fortune"/>
    <n v="1"/>
    <n v="22239461"/>
    <n v="1111973"/>
    <n v="1111973"/>
    <n v="2001551"/>
    <n v="2001551"/>
    <n v="2001551"/>
    <n v="2001551"/>
    <n v="2001551"/>
    <n v="12231701"/>
    <n v="0"/>
    <n v="0"/>
    <n v="0"/>
    <n v="0"/>
    <n v="-34167.71"/>
    <n v="0"/>
    <n v="0"/>
    <n v="0"/>
    <n v="0"/>
    <n v="0"/>
    <m/>
    <n v="-34167.71"/>
    <n v="34167.71"/>
    <n v="0"/>
    <s v="Yes"/>
  </r>
  <r>
    <s v="34103480140160"/>
    <x v="33"/>
    <s v="10348"/>
    <s v="0140160"/>
    <s v="2100"/>
    <s v="D"/>
    <s v="American River Collegiate Academy"/>
    <n v="1"/>
    <n v="1020140"/>
    <n v="51007"/>
    <n v="51007"/>
    <n v="91813"/>
    <n v="91813"/>
    <n v="91813"/>
    <n v="91813"/>
    <n v="91813"/>
    <n v="561079"/>
    <n v="0"/>
    <n v="0"/>
    <n v="0"/>
    <n v="0"/>
    <n v="0"/>
    <n v="0"/>
    <n v="0"/>
    <n v="0"/>
    <n v="0"/>
    <n v="0"/>
    <m/>
    <n v="0"/>
    <n v="0"/>
    <n v="0"/>
    <s v="Yes"/>
  </r>
  <r>
    <s v="34103480142091"/>
    <x v="33"/>
    <s v="10348"/>
    <s v="0142091"/>
    <s v="2133"/>
    <s v="D"/>
    <s v="Capital College and Career Academy"/>
    <n v="1"/>
    <n v="664330"/>
    <n v="33217"/>
    <n v="33217"/>
    <n v="59790"/>
    <n v="59790"/>
    <n v="59790"/>
    <n v="59790"/>
    <n v="59790"/>
    <n v="365384"/>
    <n v="0"/>
    <n v="-11103"/>
    <n v="0"/>
    <n v="0"/>
    <n v="0"/>
    <n v="0"/>
    <n v="0"/>
    <n v="0"/>
    <n v="0"/>
    <n v="0"/>
    <m/>
    <n v="-11103"/>
    <n v="11103"/>
    <n v="0"/>
    <s v="Yes"/>
  </r>
  <r>
    <s v="34672800000000"/>
    <x v="33"/>
    <s v="67280"/>
    <s v="0000000"/>
    <s v="N/A"/>
    <s v="N/A"/>
    <s v="Arcohe Union Elementary"/>
    <n v="1"/>
    <n v="3606737"/>
    <n v="180337"/>
    <n v="180337"/>
    <n v="324606"/>
    <n v="324606"/>
    <n v="324606"/>
    <n v="324606"/>
    <n v="324606"/>
    <n v="1983704"/>
    <n v="0"/>
    <n v="0"/>
    <n v="0"/>
    <n v="0"/>
    <n v="0"/>
    <n v="0"/>
    <n v="0"/>
    <n v="0"/>
    <n v="0"/>
    <n v="0"/>
    <m/>
    <n v="0"/>
    <n v="0"/>
    <n v="0"/>
    <s v="Yes"/>
  </r>
  <r>
    <s v="34673140000000"/>
    <x v="33"/>
    <s v="67314"/>
    <s v="0000000"/>
    <s v="N/A"/>
    <s v="N/A"/>
    <s v="Elk Grove Unified"/>
    <n v="1"/>
    <n v="563993087"/>
    <n v="28199654"/>
    <n v="28199654"/>
    <n v="50759378"/>
    <n v="50759378"/>
    <n v="50759378"/>
    <n v="50759378"/>
    <n v="50759378"/>
    <n v="310196198"/>
    <n v="0"/>
    <n v="0"/>
    <n v="0"/>
    <n v="0"/>
    <n v="0"/>
    <n v="0"/>
    <n v="0"/>
    <n v="0"/>
    <n v="0"/>
    <n v="0"/>
    <m/>
    <n v="0"/>
    <n v="0"/>
    <n v="0"/>
    <s v="Yes"/>
  </r>
  <r>
    <s v="34673140111732"/>
    <x v="33"/>
    <s v="67314"/>
    <s v="0111732"/>
    <s v="0777"/>
    <s v="D"/>
    <s v="California Montessori Project - Elk Grove Campus"/>
    <n v="1"/>
    <n v="3693676"/>
    <n v="184684"/>
    <n v="184684"/>
    <n v="332431"/>
    <n v="332431"/>
    <n v="332431"/>
    <n v="332431"/>
    <n v="332431"/>
    <n v="2031523"/>
    <n v="0"/>
    <n v="0"/>
    <n v="0"/>
    <n v="0"/>
    <n v="0"/>
    <n v="-23901.1"/>
    <n v="0"/>
    <n v="0"/>
    <n v="0"/>
    <n v="0"/>
    <m/>
    <n v="-23901.1"/>
    <n v="23901.1"/>
    <n v="0"/>
    <s v="Yes"/>
  </r>
  <r>
    <s v="34673140137281"/>
    <x v="33"/>
    <s v="67314"/>
    <s v="0137281"/>
    <s v="1949"/>
    <s v="D"/>
    <s v="SAVA - Sacramento Academic and Vocational Academy - EGUSD"/>
    <n v="1"/>
    <n v="4416185"/>
    <n v="220809"/>
    <n v="220809"/>
    <n v="397457"/>
    <n v="397457"/>
    <n v="397457"/>
    <n v="397457"/>
    <n v="397457"/>
    <n v="2428903"/>
    <n v="0"/>
    <n v="0"/>
    <n v="0"/>
    <n v="0"/>
    <n v="0"/>
    <n v="0"/>
    <n v="0"/>
    <n v="0"/>
    <n v="0"/>
    <n v="0"/>
    <m/>
    <n v="0"/>
    <n v="0"/>
    <n v="0"/>
    <s v="Yes"/>
  </r>
  <r>
    <s v="34673146112254"/>
    <x v="33"/>
    <s v="67314"/>
    <s v="6112254"/>
    <s v="0027"/>
    <s v="L"/>
    <s v="Elk Grove Charter"/>
    <n v="1"/>
    <n v="1974623"/>
    <n v="98731"/>
    <n v="98731"/>
    <n v="177716"/>
    <n v="177716"/>
    <n v="177716"/>
    <n v="177716"/>
    <n v="177716"/>
    <n v="1086042"/>
    <n v="0"/>
    <n v="0"/>
    <n v="0"/>
    <n v="0"/>
    <n v="0"/>
    <n v="0"/>
    <n v="0"/>
    <n v="0"/>
    <n v="0"/>
    <n v="0"/>
    <m/>
    <n v="0"/>
    <n v="0"/>
    <n v="0"/>
    <s v="Yes"/>
  </r>
  <r>
    <s v="34673220000000"/>
    <x v="33"/>
    <s v="67322"/>
    <s v="0000000"/>
    <s v="N/A"/>
    <s v="N/A"/>
    <s v="Elverta Joint Elementary"/>
    <n v="1"/>
    <n v="1626426"/>
    <n v="81321"/>
    <n v="81321"/>
    <n v="146378"/>
    <n v="146378"/>
    <n v="146378"/>
    <n v="146378"/>
    <n v="146378"/>
    <n v="894532"/>
    <n v="0"/>
    <n v="0"/>
    <n v="0"/>
    <n v="0"/>
    <n v="0"/>
    <n v="0"/>
    <n v="0"/>
    <n v="0"/>
    <n v="0"/>
    <n v="0"/>
    <m/>
    <n v="0"/>
    <n v="0"/>
    <n v="0"/>
    <s v="Yes"/>
  </r>
  <r>
    <s v="34673300000000"/>
    <x v="33"/>
    <s v="67330"/>
    <s v="0000000"/>
    <s v="N/A"/>
    <s v="N/A"/>
    <s v="Folsom-Cordova Unified"/>
    <n v="1"/>
    <n v="154893340"/>
    <n v="7744667"/>
    <n v="7744667"/>
    <n v="13940401"/>
    <n v="13940401"/>
    <n v="13940401"/>
    <n v="13940401"/>
    <n v="13940401"/>
    <n v="85191339"/>
    <n v="0"/>
    <n v="0"/>
    <n v="0"/>
    <n v="0"/>
    <n v="0"/>
    <n v="0"/>
    <n v="0"/>
    <n v="0"/>
    <n v="0"/>
    <n v="0"/>
    <m/>
    <n v="0"/>
    <n v="0"/>
    <n v="0"/>
    <s v="Yes"/>
  </r>
  <r>
    <s v="34673300106757"/>
    <x v="33"/>
    <s v="67330"/>
    <s v="0106757"/>
    <s v="0650"/>
    <s v="L"/>
    <s v="Folsom Cordova K-8 Community Charter"/>
    <n v="1"/>
    <n v="865806"/>
    <n v="43290"/>
    <n v="43290"/>
    <n v="77923"/>
    <n v="77923"/>
    <n v="77923"/>
    <n v="77923"/>
    <n v="77923"/>
    <n v="476195"/>
    <n v="0"/>
    <n v="0"/>
    <n v="0"/>
    <n v="0"/>
    <n v="0"/>
    <n v="0"/>
    <n v="0"/>
    <n v="0"/>
    <n v="0"/>
    <n v="0"/>
    <m/>
    <n v="0"/>
    <n v="0"/>
    <n v="0"/>
    <s v="Yes"/>
  </r>
  <r>
    <s v="34673300142208"/>
    <x v="33"/>
    <s v="67330"/>
    <s v="0142208"/>
    <s v="2137"/>
    <s v="D"/>
    <s v="New Pacific School - Rancho Cordova"/>
    <n v="1"/>
    <n v="881770"/>
    <n v="44089"/>
    <n v="44089"/>
    <n v="79359"/>
    <n v="79359"/>
    <n v="79359"/>
    <n v="79359"/>
    <n v="79359"/>
    <n v="484973"/>
    <n v="0"/>
    <n v="0"/>
    <n v="0"/>
    <n v="0"/>
    <n v="0"/>
    <n v="0"/>
    <n v="0"/>
    <n v="0"/>
    <n v="0"/>
    <n v="0"/>
    <m/>
    <n v="0"/>
    <n v="0"/>
    <n v="0"/>
    <s v="Yes"/>
  </r>
  <r>
    <s v="34673480000000"/>
    <x v="33"/>
    <s v="67348"/>
    <s v="0000000"/>
    <s v="N/A"/>
    <s v="N/A"/>
    <s v="Galt Joint Union Elementary"/>
    <n v="1"/>
    <n v="30142474"/>
    <n v="1507124"/>
    <n v="1507124"/>
    <n v="2712823"/>
    <n v="2712823"/>
    <n v="2712823"/>
    <n v="2712823"/>
    <n v="2712823"/>
    <n v="16578363"/>
    <n v="0"/>
    <n v="0"/>
    <n v="0"/>
    <n v="0"/>
    <n v="0"/>
    <n v="0"/>
    <n v="0"/>
    <n v="0"/>
    <n v="0"/>
    <n v="0"/>
    <m/>
    <n v="0"/>
    <n v="0"/>
    <n v="0"/>
    <s v="Yes"/>
  </r>
  <r>
    <s v="34673550000000"/>
    <x v="33"/>
    <s v="67355"/>
    <s v="0000000"/>
    <s v="N/A"/>
    <s v="N/A"/>
    <s v="Galt Joint Union High"/>
    <n v="1"/>
    <n v="15666277"/>
    <n v="783314"/>
    <n v="783314"/>
    <n v="1409965"/>
    <n v="1409965"/>
    <n v="1409965"/>
    <n v="1409965"/>
    <n v="1409965"/>
    <n v="8616453"/>
    <n v="0"/>
    <n v="0"/>
    <n v="0"/>
    <n v="0"/>
    <n v="0"/>
    <n v="0"/>
    <n v="0"/>
    <n v="0"/>
    <n v="0"/>
    <n v="0"/>
    <m/>
    <n v="0"/>
    <n v="0"/>
    <n v="0"/>
    <s v="Yes"/>
  </r>
  <r>
    <s v="34674130000000"/>
    <x v="33"/>
    <s v="67413"/>
    <s v="0000000"/>
    <s v="N/A"/>
    <s v="N/A"/>
    <s v="River Delta Joint Unified"/>
    <n v="1"/>
    <n v="13336353"/>
    <n v="666818"/>
    <n v="666818"/>
    <n v="1200272"/>
    <n v="1200272"/>
    <n v="1200272"/>
    <n v="1200272"/>
    <n v="1200272"/>
    <n v="7334996"/>
    <n v="0"/>
    <n v="0"/>
    <n v="0"/>
    <n v="0"/>
    <n v="0"/>
    <n v="0"/>
    <n v="0"/>
    <n v="0"/>
    <n v="0"/>
    <n v="0"/>
    <m/>
    <n v="0"/>
    <n v="0"/>
    <n v="0"/>
    <s v="Yes"/>
  </r>
  <r>
    <s v="34674130114660"/>
    <x v="33"/>
    <s v="67413"/>
    <s v="0114660"/>
    <s v="0853"/>
    <s v="D"/>
    <s v="Delta Elementary Charter"/>
    <n v="1"/>
    <n v="1593971"/>
    <n v="79699"/>
    <n v="79699"/>
    <n v="143457"/>
    <n v="143457"/>
    <n v="143457"/>
    <n v="143457"/>
    <n v="143457"/>
    <n v="876683"/>
    <n v="0"/>
    <n v="0"/>
    <n v="0"/>
    <n v="0"/>
    <n v="0"/>
    <n v="0"/>
    <n v="0"/>
    <n v="0"/>
    <n v="0"/>
    <n v="0"/>
    <m/>
    <n v="0"/>
    <n v="0"/>
    <n v="0"/>
    <s v="Yes"/>
  </r>
  <r>
    <s v="34674210000000"/>
    <x v="33"/>
    <s v="67421"/>
    <s v="0000000"/>
    <s v="N/A"/>
    <s v="N/A"/>
    <s v="Robla Elementary"/>
    <n v="1"/>
    <n v="24328846"/>
    <n v="1216442"/>
    <n v="1216442"/>
    <n v="2189596"/>
    <n v="2189596"/>
    <n v="2189596"/>
    <n v="2189596"/>
    <n v="2189596"/>
    <n v="13380864"/>
    <n v="0"/>
    <n v="0"/>
    <n v="0"/>
    <n v="0"/>
    <n v="0"/>
    <n v="0"/>
    <n v="0"/>
    <n v="0"/>
    <n v="0"/>
    <n v="0"/>
    <m/>
    <n v="0"/>
    <n v="0"/>
    <n v="0"/>
    <s v="Yes"/>
  </r>
  <r>
    <s v="34674210132019"/>
    <x v="33"/>
    <s v="67421"/>
    <s v="0132019"/>
    <s v="1727"/>
    <s v="D"/>
    <s v="Paseo Grande Charter School"/>
    <n v="1"/>
    <n v="1522176"/>
    <n v="76109"/>
    <n v="76109"/>
    <n v="136996"/>
    <n v="136996"/>
    <n v="136996"/>
    <n v="136996"/>
    <n v="136996"/>
    <n v="837198"/>
    <n v="0"/>
    <n v="0"/>
    <n v="0"/>
    <n v="0"/>
    <n v="0"/>
    <n v="0"/>
    <n v="0"/>
    <n v="0"/>
    <n v="0"/>
    <n v="0"/>
    <m/>
    <n v="0"/>
    <n v="0"/>
    <n v="0"/>
    <s v="Yes"/>
  </r>
  <r>
    <s v="34674210137950"/>
    <x v="33"/>
    <s v="67421"/>
    <s v="0137950"/>
    <s v="1970"/>
    <s v="D"/>
    <s v="Marconi Learning Academy"/>
    <n v="1"/>
    <n v="6558132"/>
    <n v="327907"/>
    <n v="327907"/>
    <n v="590232"/>
    <n v="590232"/>
    <n v="590232"/>
    <n v="590232"/>
    <n v="590232"/>
    <n v="3606974"/>
    <n v="0"/>
    <n v="0"/>
    <n v="0"/>
    <n v="0"/>
    <n v="0"/>
    <n v="0"/>
    <n v="0"/>
    <n v="0"/>
    <n v="0"/>
    <n v="0"/>
    <m/>
    <n v="0"/>
    <n v="0"/>
    <n v="0"/>
    <s v="Yes"/>
  </r>
  <r>
    <s v="34674210140178"/>
    <x v="33"/>
    <s v="67421"/>
    <s v="0140178"/>
    <s v="2092"/>
    <s v="D"/>
    <s v="New Hope Charter"/>
    <n v="1"/>
    <n v="1908525"/>
    <n v="95426"/>
    <n v="95426"/>
    <n v="171767"/>
    <n v="171767"/>
    <n v="171767"/>
    <n v="171767"/>
    <n v="171767"/>
    <n v="1049687"/>
    <n v="0"/>
    <n v="-8360"/>
    <n v="0"/>
    <n v="0"/>
    <n v="0"/>
    <n v="0"/>
    <n v="0"/>
    <n v="0"/>
    <n v="0"/>
    <n v="0"/>
    <m/>
    <n v="-8360"/>
    <n v="8360"/>
    <n v="0"/>
    <s v="Yes"/>
  </r>
  <r>
    <s v="34674390000000"/>
    <x v="33"/>
    <s v="67439"/>
    <s v="0000000"/>
    <s v="N/A"/>
    <s v="N/A"/>
    <s v="Sacramento City Unified"/>
    <n v="1"/>
    <n v="380210167"/>
    <n v="19010508"/>
    <n v="19010508"/>
    <n v="34218915"/>
    <n v="34218915"/>
    <n v="34218915"/>
    <n v="34218915"/>
    <n v="34218915"/>
    <n v="209115591"/>
    <n v="0"/>
    <n v="0"/>
    <n v="0"/>
    <n v="0"/>
    <n v="0"/>
    <n v="0"/>
    <n v="0"/>
    <n v="0"/>
    <n v="0"/>
    <n v="0"/>
    <m/>
    <n v="0"/>
    <n v="0"/>
    <n v="0"/>
    <s v="Yes"/>
  </r>
  <r>
    <s v="34674390101048"/>
    <x v="33"/>
    <s v="67439"/>
    <s v="0101048"/>
    <s v="0491"/>
    <s v="D"/>
    <s v="St. HOPE Public School 7"/>
    <n v="1"/>
    <n v="4716373"/>
    <n v="235819"/>
    <n v="235819"/>
    <n v="424474"/>
    <n v="424474"/>
    <n v="424474"/>
    <n v="424474"/>
    <n v="424474"/>
    <n v="2594008"/>
    <n v="0"/>
    <n v="0"/>
    <n v="0"/>
    <n v="0"/>
    <n v="0"/>
    <n v="0"/>
    <n v="0"/>
    <n v="0"/>
    <n v="0"/>
    <n v="0"/>
    <m/>
    <n v="0"/>
    <n v="0"/>
    <n v="0"/>
    <s v="Yes"/>
  </r>
  <r>
    <s v="34674390101295"/>
    <x v="33"/>
    <s v="67439"/>
    <s v="0101295"/>
    <s v="0552"/>
    <s v="D"/>
    <s v="Sol Aureus College Preparatory"/>
    <n v="1"/>
    <n v="2402657"/>
    <n v="120133"/>
    <n v="120133"/>
    <n v="216239"/>
    <n v="216239"/>
    <n v="216239"/>
    <n v="216239"/>
    <n v="216239"/>
    <n v="1321461"/>
    <n v="0"/>
    <n v="0"/>
    <n v="0"/>
    <n v="0"/>
    <n v="0"/>
    <n v="0"/>
    <n v="0"/>
    <n v="0"/>
    <n v="0"/>
    <n v="0"/>
    <m/>
    <n v="0"/>
    <n v="0"/>
    <n v="0"/>
    <s v="Yes"/>
  </r>
  <r>
    <s v="34674390101881"/>
    <x v="33"/>
    <s v="67439"/>
    <s v="0101881"/>
    <s v="0585"/>
    <s v="L"/>
    <s v="New Technology High"/>
    <n v="1"/>
    <n v="1467965"/>
    <n v="73398"/>
    <n v="73398"/>
    <n v="132117"/>
    <n v="132117"/>
    <n v="132117"/>
    <n v="132117"/>
    <n v="132117"/>
    <n v="807381"/>
    <n v="0"/>
    <n v="0"/>
    <n v="0"/>
    <n v="0"/>
    <n v="0"/>
    <n v="0"/>
    <n v="0"/>
    <n v="0"/>
    <n v="0"/>
    <n v="0"/>
    <m/>
    <n v="0"/>
    <n v="0"/>
    <n v="0"/>
    <s v="Yes"/>
  </r>
  <r>
    <s v="34674390101899"/>
    <x v="33"/>
    <s v="67439"/>
    <s v="0101899"/>
    <s v="0588"/>
    <s v="L"/>
    <s v="George Washington Carver School of Arts and Science"/>
    <n v="1"/>
    <n v="1329629"/>
    <n v="66481"/>
    <n v="66481"/>
    <n v="119667"/>
    <n v="119667"/>
    <n v="119667"/>
    <n v="119667"/>
    <n v="119667"/>
    <n v="731297"/>
    <n v="0"/>
    <n v="0"/>
    <n v="0"/>
    <n v="0"/>
    <n v="0"/>
    <n v="0"/>
    <n v="0"/>
    <n v="0"/>
    <n v="0"/>
    <n v="0"/>
    <m/>
    <n v="0"/>
    <n v="0"/>
    <n v="0"/>
    <s v="Yes"/>
  </r>
  <r>
    <s v="34674390101907"/>
    <x v="33"/>
    <s v="67439"/>
    <s v="0101907"/>
    <s v="0586"/>
    <s v="L"/>
    <s v="The MET"/>
    <n v="1"/>
    <n v="1715087"/>
    <n v="85754"/>
    <n v="85754"/>
    <n v="154358"/>
    <n v="154358"/>
    <n v="154358"/>
    <n v="154358"/>
    <n v="154358"/>
    <n v="943298"/>
    <n v="0"/>
    <n v="0"/>
    <n v="0"/>
    <n v="0"/>
    <n v="0"/>
    <n v="0"/>
    <n v="0"/>
    <n v="0"/>
    <n v="0"/>
    <n v="0"/>
    <m/>
    <n v="0"/>
    <n v="0"/>
    <n v="0"/>
    <s v="Yes"/>
  </r>
  <r>
    <s v="34674390102038"/>
    <x v="33"/>
    <s v="67439"/>
    <s v="0102038"/>
    <s v="0596"/>
    <s v="D"/>
    <s v="Sacramento Charter High"/>
    <n v="1"/>
    <n v="3264039"/>
    <n v="163202"/>
    <n v="163202"/>
    <n v="293764"/>
    <n v="293764"/>
    <n v="293764"/>
    <n v="293764"/>
    <n v="293764"/>
    <n v="1795224"/>
    <n v="0"/>
    <n v="0"/>
    <n v="0"/>
    <n v="0"/>
    <n v="0"/>
    <n v="0"/>
    <n v="0"/>
    <n v="0"/>
    <n v="0"/>
    <n v="0"/>
    <m/>
    <n v="0"/>
    <n v="0"/>
    <n v="0"/>
    <s v="Yes"/>
  </r>
  <r>
    <s v="34674390102343"/>
    <x v="33"/>
    <s v="67439"/>
    <s v="0102343"/>
    <s v="0598"/>
    <s v="D"/>
    <s v="Aspire Capitol Heights Academy"/>
    <n v="1"/>
    <n v="2023685"/>
    <n v="101184"/>
    <n v="101184"/>
    <n v="182132"/>
    <n v="182132"/>
    <n v="182132"/>
    <n v="182132"/>
    <n v="182132"/>
    <n v="1113028"/>
    <n v="0"/>
    <n v="0"/>
    <n v="0"/>
    <n v="0"/>
    <n v="0"/>
    <n v="0"/>
    <n v="0"/>
    <n v="0"/>
    <n v="0"/>
    <n v="0"/>
    <m/>
    <n v="0"/>
    <n v="0"/>
    <n v="0"/>
    <s v="Yes"/>
  </r>
  <r>
    <s v="34674390106898"/>
    <x v="33"/>
    <s v="67439"/>
    <s v="0106898"/>
    <s v="0640"/>
    <s v="D"/>
    <s v="The Language Academy of Sacramento"/>
    <n v="1"/>
    <n v="6172363"/>
    <n v="308618"/>
    <n v="308618"/>
    <n v="555513"/>
    <n v="555513"/>
    <n v="555513"/>
    <n v="555513"/>
    <n v="555513"/>
    <n v="3394801"/>
    <n v="0"/>
    <n v="0"/>
    <n v="0"/>
    <n v="0"/>
    <n v="0"/>
    <n v="-102465.25"/>
    <n v="0"/>
    <n v="0"/>
    <n v="0"/>
    <n v="0"/>
    <m/>
    <n v="-102465.25"/>
    <n v="102465.25"/>
    <n v="0"/>
    <s v="Yes"/>
  </r>
  <r>
    <s v="34674390111757"/>
    <x v="33"/>
    <s v="67439"/>
    <s v="0111757"/>
    <s v="0775"/>
    <s v="D"/>
    <s v="California Montessori Project - Capitol Campus"/>
    <n v="1"/>
    <n v="2390380"/>
    <n v="119519"/>
    <n v="119519"/>
    <n v="215134"/>
    <n v="215134"/>
    <n v="215134"/>
    <n v="215134"/>
    <n v="215134"/>
    <n v="1314708"/>
    <n v="0"/>
    <n v="0"/>
    <n v="0"/>
    <n v="0"/>
    <n v="0"/>
    <n v="0"/>
    <n v="0"/>
    <n v="0"/>
    <n v="0"/>
    <n v="0"/>
    <m/>
    <n v="0"/>
    <n v="0"/>
    <n v="0"/>
    <s v="Yes"/>
  </r>
  <r>
    <s v="34674390121665"/>
    <x v="33"/>
    <s v="67439"/>
    <s v="0121665"/>
    <s v="1186"/>
    <s v="D"/>
    <s v="Yav Pem Suab Academy - Preparing for the Future Charter"/>
    <n v="1"/>
    <n v="4320415"/>
    <n v="216021"/>
    <n v="216021"/>
    <n v="388837"/>
    <n v="388837"/>
    <n v="388837"/>
    <n v="388837"/>
    <n v="388837"/>
    <n v="2376227"/>
    <n v="0"/>
    <n v="0"/>
    <n v="0"/>
    <n v="0"/>
    <n v="0"/>
    <n v="0"/>
    <n v="0"/>
    <n v="0"/>
    <n v="0"/>
    <n v="0"/>
    <m/>
    <n v="0"/>
    <n v="0"/>
    <n v="0"/>
    <s v="Yes"/>
  </r>
  <r>
    <s v="34674390123901"/>
    <x v="33"/>
    <s v="67439"/>
    <s v="0123901"/>
    <s v="1273"/>
    <s v="D"/>
    <s v="Capitol Collegiate Academy"/>
    <n v="1"/>
    <n v="4399346"/>
    <n v="219967"/>
    <n v="219967"/>
    <n v="395941"/>
    <n v="395941"/>
    <n v="395941"/>
    <n v="395941"/>
    <n v="395941"/>
    <n v="2419639"/>
    <n v="0"/>
    <n v="0"/>
    <n v="0"/>
    <n v="0"/>
    <n v="0"/>
    <n v="0"/>
    <n v="0"/>
    <n v="0"/>
    <n v="0"/>
    <n v="0"/>
    <m/>
    <n v="0"/>
    <n v="0"/>
    <n v="0"/>
    <s v="Yes"/>
  </r>
  <r>
    <s v="34674390131136"/>
    <x v="33"/>
    <s v="67439"/>
    <s v="0131136"/>
    <s v="1690"/>
    <s v="L"/>
    <s v="New Joseph Bonnheim (NJB) Community Charter"/>
    <n v="1"/>
    <n v="3105799"/>
    <n v="155290"/>
    <n v="155290"/>
    <n v="279522"/>
    <n v="279522"/>
    <n v="279522"/>
    <n v="279522"/>
    <n v="279522"/>
    <n v="1708190"/>
    <n v="0"/>
    <n v="0"/>
    <n v="0"/>
    <n v="0"/>
    <n v="0"/>
    <n v="0"/>
    <n v="0"/>
    <n v="0"/>
    <n v="0"/>
    <n v="0"/>
    <m/>
    <n v="0"/>
    <n v="0"/>
    <n v="0"/>
    <s v="Yes"/>
  </r>
  <r>
    <s v="34674390135343"/>
    <x v="33"/>
    <s v="67439"/>
    <s v="0135343"/>
    <s v="1848"/>
    <s v="D"/>
    <s v="Growth Public"/>
    <n v="1"/>
    <n v="2863752"/>
    <n v="143188"/>
    <n v="143188"/>
    <n v="257738"/>
    <n v="257738"/>
    <n v="257738"/>
    <n v="257738"/>
    <n v="257738"/>
    <n v="1575066"/>
    <n v="0"/>
    <n v="0"/>
    <n v="0"/>
    <n v="0"/>
    <n v="0"/>
    <n v="0"/>
    <n v="0"/>
    <n v="0"/>
    <n v="0"/>
    <n v="0"/>
    <m/>
    <n v="0"/>
    <n v="0"/>
    <n v="0"/>
    <s v="Yes"/>
  </r>
  <r>
    <s v="34674390137406"/>
    <x v="33"/>
    <s v="67439"/>
    <s v="0137406"/>
    <s v="1948"/>
    <s v="D"/>
    <s v="SAVA - Sacramento Academic and Vocational Academy - SCUSD"/>
    <n v="1"/>
    <n v="9039216"/>
    <n v="451961"/>
    <n v="451961"/>
    <n v="813529"/>
    <n v="813529"/>
    <n v="813529"/>
    <n v="813529"/>
    <n v="813529"/>
    <n v="4971567"/>
    <n v="0"/>
    <n v="0"/>
    <n v="0"/>
    <n v="0"/>
    <n v="0"/>
    <n v="0"/>
    <n v="0"/>
    <n v="0"/>
    <n v="0"/>
    <n v="0"/>
    <m/>
    <n v="0"/>
    <n v="0"/>
    <n v="0"/>
    <s v="Yes"/>
  </r>
  <r>
    <s v="34674396033799"/>
    <x v="33"/>
    <s v="67439"/>
    <s v="6033799"/>
    <s v="0018"/>
    <s v="L"/>
    <s v="Bowling Green Elementary"/>
    <n v="1"/>
    <n v="7647161"/>
    <n v="382358"/>
    <n v="382358"/>
    <n v="688244"/>
    <n v="688244"/>
    <n v="688244"/>
    <n v="688244"/>
    <n v="688244"/>
    <n v="4205936"/>
    <n v="0"/>
    <n v="0"/>
    <n v="0"/>
    <n v="0"/>
    <n v="0"/>
    <n v="0"/>
    <n v="0"/>
    <n v="0"/>
    <n v="0"/>
    <n v="0"/>
    <m/>
    <n v="0"/>
    <n v="0"/>
    <n v="0"/>
    <s v="Yes"/>
  </r>
  <r>
    <s v="34674470000000"/>
    <x v="33"/>
    <s v="67447"/>
    <s v="0000000"/>
    <s v="N/A"/>
    <s v="N/A"/>
    <s v="San Juan Unified"/>
    <n v="1"/>
    <n v="357839123"/>
    <n v="17891956"/>
    <n v="17891956"/>
    <n v="32205521"/>
    <n v="32205521"/>
    <n v="32205521"/>
    <n v="32205521"/>
    <n v="32205521"/>
    <n v="196811517"/>
    <n v="0"/>
    <n v="0"/>
    <n v="0"/>
    <n v="0"/>
    <n v="0"/>
    <n v="0"/>
    <n v="0"/>
    <n v="0"/>
    <n v="0"/>
    <n v="0"/>
    <m/>
    <n v="0"/>
    <n v="0"/>
    <n v="0"/>
    <s v="Yes"/>
  </r>
  <r>
    <s v="34674470112169"/>
    <x v="33"/>
    <s v="67447"/>
    <s v="0112169"/>
    <s v="0776"/>
    <s v="D"/>
    <s v="California Montessori Project-San Juan Campuses"/>
    <n v="1"/>
    <n v="9966577"/>
    <n v="498329"/>
    <n v="498329"/>
    <n v="896992"/>
    <n v="896992"/>
    <n v="896992"/>
    <n v="896992"/>
    <n v="896992"/>
    <n v="5481618"/>
    <n v="0"/>
    <n v="0"/>
    <n v="0"/>
    <n v="0"/>
    <n v="0"/>
    <n v="0"/>
    <n v="0"/>
    <n v="0"/>
    <n v="0"/>
    <n v="0"/>
    <m/>
    <n v="0"/>
    <n v="0"/>
    <n v="0"/>
    <s v="Yes"/>
  </r>
  <r>
    <s v="34674470114983"/>
    <x v="33"/>
    <s v="67447"/>
    <s v="0114983"/>
    <s v="0946"/>
    <s v="D"/>
    <s v="Golden Valley River"/>
    <n v="1"/>
    <n v="2092703"/>
    <n v="104635"/>
    <n v="104635"/>
    <n v="188343"/>
    <n v="188343"/>
    <n v="188343"/>
    <n v="188343"/>
    <n v="188343"/>
    <n v="1150985"/>
    <n v="0"/>
    <n v="0"/>
    <n v="0"/>
    <n v="0"/>
    <n v="0"/>
    <n v="0"/>
    <n v="0"/>
    <n v="0"/>
    <n v="0"/>
    <n v="0"/>
    <m/>
    <n v="0"/>
    <n v="0"/>
    <n v="0"/>
    <s v="Yes"/>
  </r>
  <r>
    <s v="34674470120469"/>
    <x v="33"/>
    <s v="67447"/>
    <s v="0120469"/>
    <s v="1554"/>
    <s v="D"/>
    <s v="Aspire Alexander Twilight College Preparatory Academy"/>
    <n v="1"/>
    <n v="4249405"/>
    <n v="212470"/>
    <n v="212470"/>
    <n v="382446"/>
    <n v="382446"/>
    <n v="382446"/>
    <n v="382446"/>
    <n v="382446"/>
    <n v="2337170"/>
    <n v="0"/>
    <n v="0"/>
    <n v="0"/>
    <n v="0"/>
    <n v="-40083.26"/>
    <n v="0"/>
    <n v="0"/>
    <n v="0"/>
    <n v="0"/>
    <n v="0"/>
    <m/>
    <n v="-40083.26"/>
    <n v="40083.26"/>
    <n v="0"/>
    <s v="Yes"/>
  </r>
  <r>
    <s v="34674470121467"/>
    <x v="33"/>
    <s v="67447"/>
    <s v="0121467"/>
    <s v="1555"/>
    <s v="D"/>
    <s v="Aspire Alexander Twilight Secondary Academy"/>
    <n v="1"/>
    <n v="3884885"/>
    <n v="194244"/>
    <n v="194244"/>
    <n v="349640"/>
    <n v="349640"/>
    <n v="349640"/>
    <n v="349640"/>
    <n v="349640"/>
    <n v="2136688"/>
    <n v="0"/>
    <n v="0"/>
    <n v="0"/>
    <n v="0"/>
    <n v="-59526.35"/>
    <n v="0"/>
    <n v="0"/>
    <n v="0"/>
    <n v="0"/>
    <n v="0"/>
    <m/>
    <n v="-59526.35"/>
    <n v="59526.35"/>
    <n v="0"/>
    <s v="Yes"/>
  </r>
  <r>
    <s v="34674470128124"/>
    <x v="33"/>
    <s v="67447"/>
    <s v="0128124"/>
    <s v="1563"/>
    <s v="D"/>
    <s v="Gateway International"/>
    <n v="1"/>
    <n v="7571105"/>
    <n v="378555"/>
    <n v="378555"/>
    <n v="681399"/>
    <n v="681399"/>
    <n v="681399"/>
    <n v="681399"/>
    <n v="681399"/>
    <n v="4164105"/>
    <n v="0"/>
    <n v="0"/>
    <n v="0"/>
    <n v="0"/>
    <n v="0"/>
    <n v="0"/>
    <n v="0"/>
    <n v="0"/>
    <n v="0"/>
    <n v="0"/>
    <m/>
    <n v="0"/>
    <n v="0"/>
    <n v="0"/>
    <s v="Yes"/>
  </r>
  <r>
    <s v="34674470132399"/>
    <x v="33"/>
    <s v="67447"/>
    <s v="0132399"/>
    <s v="1728"/>
    <s v="D"/>
    <s v="Golden Valley Orchard"/>
    <n v="1"/>
    <n v="2426263"/>
    <n v="121313"/>
    <n v="121313"/>
    <n v="218364"/>
    <n v="218364"/>
    <n v="218364"/>
    <n v="218364"/>
    <n v="218364"/>
    <n v="1334446"/>
    <n v="0"/>
    <n v="0"/>
    <n v="0"/>
    <n v="0"/>
    <n v="0"/>
    <n v="0"/>
    <n v="0"/>
    <n v="0"/>
    <n v="0"/>
    <n v="0"/>
    <m/>
    <n v="0"/>
    <n v="0"/>
    <n v="0"/>
    <s v="Yes"/>
  </r>
  <r>
    <s v="34674473430691"/>
    <x v="33"/>
    <s v="67447"/>
    <s v="3430691"/>
    <s v="0217"/>
    <s v="D"/>
    <s v="Options for Youth-San Juan"/>
    <n v="1"/>
    <n v="9814450"/>
    <n v="490723"/>
    <n v="490723"/>
    <n v="883301"/>
    <n v="883301"/>
    <n v="883301"/>
    <n v="883301"/>
    <n v="883301"/>
    <n v="5397951"/>
    <n v="0"/>
    <n v="0"/>
    <n v="0"/>
    <n v="0"/>
    <n v="0"/>
    <n v="0"/>
    <n v="0"/>
    <n v="0"/>
    <n v="0"/>
    <n v="0"/>
    <m/>
    <n v="0"/>
    <n v="0"/>
    <n v="0"/>
    <s v="Yes"/>
  </r>
  <r>
    <s v="34674473430717"/>
    <x v="33"/>
    <s v="67447"/>
    <s v="3430717"/>
    <s v="0248"/>
    <s v="D"/>
    <s v="Visions In Education"/>
    <n v="1"/>
    <n v="54582337"/>
    <n v="2729117"/>
    <n v="2729117"/>
    <n v="4912410"/>
    <n v="4912410"/>
    <n v="4912410"/>
    <n v="4912410"/>
    <n v="4912410"/>
    <n v="30020284"/>
    <n v="0"/>
    <n v="0"/>
    <n v="0"/>
    <n v="0"/>
    <n v="0"/>
    <n v="0"/>
    <n v="0"/>
    <n v="0"/>
    <n v="0"/>
    <n v="0"/>
    <m/>
    <n v="0"/>
    <n v="0"/>
    <n v="0"/>
    <s v="Yes"/>
  </r>
  <r>
    <s v="34674473430758"/>
    <x v="33"/>
    <s v="67447"/>
    <s v="3430758"/>
    <s v="0275"/>
    <s v="L"/>
    <s v="San Juan Choices Charter"/>
    <n v="1"/>
    <n v="2084737"/>
    <n v="104237"/>
    <n v="104237"/>
    <n v="187626"/>
    <n v="187626"/>
    <n v="187626"/>
    <n v="187626"/>
    <n v="187626"/>
    <n v="1146604"/>
    <n v="0"/>
    <n v="0"/>
    <n v="0"/>
    <n v="0"/>
    <n v="0"/>
    <n v="0"/>
    <n v="0"/>
    <n v="0"/>
    <n v="0"/>
    <n v="0"/>
    <m/>
    <n v="0"/>
    <n v="0"/>
    <n v="0"/>
    <s v="Yes"/>
  </r>
  <r>
    <s v="34739730000000"/>
    <x v="33"/>
    <s v="73973"/>
    <s v="0000000"/>
    <s v="N/A"/>
    <s v="N/A"/>
    <s v="Center Joint Unified"/>
    <n v="1"/>
    <n v="33083093"/>
    <n v="1654155"/>
    <n v="1654155"/>
    <n v="2977478"/>
    <n v="2977478"/>
    <n v="2977478"/>
    <n v="2977478"/>
    <n v="2977478"/>
    <n v="18195700"/>
    <n v="0"/>
    <n v="0"/>
    <n v="0"/>
    <n v="0"/>
    <n v="0"/>
    <n v="0"/>
    <n v="0"/>
    <n v="0"/>
    <n v="0"/>
    <n v="0"/>
    <m/>
    <n v="0"/>
    <n v="0"/>
    <n v="0"/>
    <s v="Yes"/>
  </r>
  <r>
    <s v="34752830000000"/>
    <x v="33"/>
    <s v="75283"/>
    <s v="0000000"/>
    <s v="N/A"/>
    <s v="N/A"/>
    <s v="Natomas Unified"/>
    <n v="1"/>
    <n v="115831076"/>
    <n v="5791554"/>
    <n v="5791554"/>
    <n v="10424797"/>
    <n v="10424797"/>
    <n v="10424797"/>
    <n v="10424797"/>
    <n v="10424797"/>
    <n v="63707093"/>
    <n v="0"/>
    <n v="0"/>
    <n v="0"/>
    <n v="0"/>
    <n v="0"/>
    <n v="0"/>
    <n v="0"/>
    <n v="0"/>
    <n v="0"/>
    <n v="0"/>
    <m/>
    <n v="0"/>
    <n v="0"/>
    <n v="0"/>
    <s v="Yes"/>
  </r>
  <r>
    <s v="34752830108860"/>
    <x v="33"/>
    <s v="75283"/>
    <s v="0108860"/>
    <s v="0711"/>
    <s v="L"/>
    <s v="Westlake Charter"/>
    <n v="1"/>
    <n v="10462557"/>
    <n v="523128"/>
    <n v="523128"/>
    <n v="941630"/>
    <n v="941630"/>
    <n v="941630"/>
    <n v="941630"/>
    <n v="941630"/>
    <n v="5754406"/>
    <n v="0"/>
    <n v="0"/>
    <n v="0"/>
    <n v="0"/>
    <n v="0"/>
    <n v="0"/>
    <n v="0"/>
    <n v="0"/>
    <n v="0"/>
    <n v="0"/>
    <m/>
    <n v="0"/>
    <n v="0"/>
    <n v="0"/>
    <s v="Yes"/>
  </r>
  <r>
    <s v="34752830112425"/>
    <x v="33"/>
    <s v="75283"/>
    <s v="0112425"/>
    <s v="0823"/>
    <s v="L"/>
    <s v="Natomas Pacific Pathways Prep"/>
    <n v="1"/>
    <n v="5312808"/>
    <n v="265640"/>
    <n v="265640"/>
    <n v="478153"/>
    <n v="478153"/>
    <n v="478153"/>
    <n v="478153"/>
    <n v="478153"/>
    <n v="2922045"/>
    <n v="0"/>
    <n v="0"/>
    <n v="0"/>
    <n v="0"/>
    <n v="0"/>
    <n v="0"/>
    <n v="0"/>
    <n v="0"/>
    <n v="0"/>
    <n v="0"/>
    <m/>
    <n v="0"/>
    <n v="0"/>
    <n v="0"/>
    <s v="Yes"/>
  </r>
  <r>
    <s v="34752830120113"/>
    <x v="33"/>
    <s v="75283"/>
    <s v="0120113"/>
    <s v="1106"/>
    <s v="L"/>
    <s v="Natomas Pacific Pathways Prep Middle"/>
    <n v="1"/>
    <n v="3553489"/>
    <n v="177674"/>
    <n v="177674"/>
    <n v="319814"/>
    <n v="319814"/>
    <n v="319814"/>
    <n v="319814"/>
    <n v="319814"/>
    <n v="1954418"/>
    <n v="0"/>
    <n v="0"/>
    <n v="0"/>
    <n v="0"/>
    <n v="0"/>
    <n v="0"/>
    <n v="0"/>
    <n v="0"/>
    <n v="0"/>
    <n v="0"/>
    <m/>
    <n v="0"/>
    <n v="0"/>
    <n v="0"/>
    <s v="Yes"/>
  </r>
  <r>
    <s v="34752830126060"/>
    <x v="33"/>
    <s v="75283"/>
    <s v="0126060"/>
    <s v="1405"/>
    <s v="L"/>
    <s v="Leroy Greene Academy"/>
    <n v="1"/>
    <n v="6175048"/>
    <n v="308752"/>
    <n v="308752"/>
    <n v="555754"/>
    <n v="555754"/>
    <n v="555754"/>
    <n v="555754"/>
    <n v="555754"/>
    <n v="3396274"/>
    <n v="0"/>
    <n v="0"/>
    <n v="0"/>
    <n v="0"/>
    <n v="0"/>
    <n v="0"/>
    <n v="0"/>
    <n v="0"/>
    <n v="0"/>
    <n v="0"/>
    <m/>
    <n v="0"/>
    <n v="0"/>
    <n v="0"/>
    <s v="Yes"/>
  </r>
  <r>
    <s v="34752830134049"/>
    <x v="33"/>
    <s v="75283"/>
    <s v="0134049"/>
    <s v="1803"/>
    <s v="L"/>
    <s v="Natomas Pacific Pathways Prep Elementary"/>
    <n v="1"/>
    <n v="4689999"/>
    <n v="234500"/>
    <n v="234500"/>
    <n v="422100"/>
    <n v="422100"/>
    <n v="422100"/>
    <n v="422100"/>
    <n v="422100"/>
    <n v="2579500"/>
    <n v="0"/>
    <n v="0"/>
    <n v="0"/>
    <n v="0"/>
    <n v="0"/>
    <n v="0"/>
    <n v="0"/>
    <n v="0"/>
    <n v="0"/>
    <n v="0"/>
    <m/>
    <n v="0"/>
    <n v="0"/>
    <n v="0"/>
    <s v="Yes"/>
  </r>
  <r>
    <s v="34752833430659"/>
    <x v="33"/>
    <s v="75283"/>
    <s v="3430659"/>
    <s v="0019"/>
    <s v="D"/>
    <s v="Natomas Charter"/>
    <n v="1"/>
    <n v="13836925"/>
    <n v="691846"/>
    <n v="691846"/>
    <n v="1245323"/>
    <n v="1245323"/>
    <n v="1245323"/>
    <n v="1245323"/>
    <n v="1245323"/>
    <n v="7610307"/>
    <n v="0"/>
    <n v="0"/>
    <n v="0"/>
    <n v="0"/>
    <n v="0"/>
    <n v="0"/>
    <n v="0"/>
    <n v="0"/>
    <n v="0"/>
    <n v="0"/>
    <m/>
    <n v="0"/>
    <n v="0"/>
    <n v="0"/>
    <s v="Yes"/>
  </r>
  <r>
    <s v="34765050000000"/>
    <x v="33"/>
    <s v="76505"/>
    <s v="0000000"/>
    <s v="N/A"/>
    <s v="N/A"/>
    <s v="Twin Rivers Unified"/>
    <n v="1"/>
    <n v="322884263"/>
    <n v="16144213"/>
    <n v="16144213"/>
    <n v="29059584"/>
    <n v="29059584"/>
    <n v="29059584"/>
    <n v="29059584"/>
    <n v="29059584"/>
    <n v="177586346"/>
    <n v="0"/>
    <n v="0"/>
    <n v="0"/>
    <n v="0"/>
    <n v="0"/>
    <n v="0"/>
    <n v="0"/>
    <n v="0"/>
    <n v="0"/>
    <n v="0"/>
    <m/>
    <n v="0"/>
    <n v="0"/>
    <n v="0"/>
    <s v="Yes"/>
  </r>
  <r>
    <s v="34765050101766"/>
    <x v="33"/>
    <s v="76505"/>
    <s v="0101766"/>
    <s v="0561"/>
    <s v="D"/>
    <s v="Community Outreach Academy"/>
    <n v="1"/>
    <n v="23424939"/>
    <n v="1171247"/>
    <n v="1171247"/>
    <n v="2108245"/>
    <n v="2108245"/>
    <n v="2108245"/>
    <n v="2108245"/>
    <n v="2108245"/>
    <n v="12883719"/>
    <n v="0"/>
    <n v="0"/>
    <n v="0"/>
    <n v="0"/>
    <n v="0"/>
    <n v="0"/>
    <n v="0"/>
    <n v="0"/>
    <n v="0"/>
    <n v="0"/>
    <m/>
    <n v="0"/>
    <n v="0"/>
    <n v="0"/>
    <s v="Yes"/>
  </r>
  <r>
    <s v="34765050101832"/>
    <x v="33"/>
    <s v="76505"/>
    <s v="0101832"/>
    <s v="0560"/>
    <s v="D"/>
    <s v="Futures High"/>
    <n v="1"/>
    <n v="6262254"/>
    <n v="313113"/>
    <n v="313113"/>
    <n v="563603"/>
    <n v="563603"/>
    <n v="563603"/>
    <n v="563603"/>
    <n v="563603"/>
    <n v="3444241"/>
    <n v="0"/>
    <n v="0"/>
    <n v="0"/>
    <n v="0"/>
    <n v="0"/>
    <n v="0"/>
    <n v="0"/>
    <n v="0"/>
    <n v="0"/>
    <n v="0"/>
    <m/>
    <n v="0"/>
    <n v="0"/>
    <n v="0"/>
    <s v="Yes"/>
  </r>
  <r>
    <s v="34765050108415"/>
    <x v="33"/>
    <s v="76505"/>
    <s v="0108415"/>
    <s v="0687"/>
    <s v="D"/>
    <s v="Heritage Peak Charter"/>
    <n v="1"/>
    <n v="10242275"/>
    <n v="512114"/>
    <n v="512114"/>
    <n v="921805"/>
    <n v="921805"/>
    <n v="921805"/>
    <n v="921805"/>
    <n v="921805"/>
    <n v="5633253"/>
    <n v="0"/>
    <n v="0"/>
    <n v="0"/>
    <n v="0"/>
    <n v="0"/>
    <n v="0"/>
    <n v="0"/>
    <n v="0"/>
    <n v="0"/>
    <n v="0"/>
    <m/>
    <n v="0"/>
    <n v="0"/>
    <n v="0"/>
    <s v="Yes"/>
  </r>
  <r>
    <s v="34765050108795"/>
    <x v="33"/>
    <s v="76505"/>
    <s v="0108795"/>
    <s v="0686"/>
    <s v="L"/>
    <s v="Creative Connections Arts Academy"/>
    <n v="1"/>
    <n v="7991665"/>
    <n v="399583"/>
    <n v="399583"/>
    <n v="719250"/>
    <n v="719250"/>
    <n v="719250"/>
    <n v="719250"/>
    <n v="719250"/>
    <n v="4395416"/>
    <n v="0"/>
    <n v="0"/>
    <n v="0"/>
    <n v="0"/>
    <n v="0"/>
    <n v="0"/>
    <n v="0"/>
    <n v="0"/>
    <n v="0"/>
    <n v="0"/>
    <m/>
    <n v="0"/>
    <n v="0"/>
    <n v="0"/>
    <s v="Yes"/>
  </r>
  <r>
    <s v="34765050108837"/>
    <x v="33"/>
    <s v="76505"/>
    <s v="0108837"/>
    <s v="0699"/>
    <s v="D"/>
    <s v="Community Collaborative Charter"/>
    <n v="1"/>
    <n v="8177840"/>
    <n v="408892"/>
    <n v="408892"/>
    <n v="736006"/>
    <n v="736006"/>
    <n v="736006"/>
    <n v="736006"/>
    <n v="736006"/>
    <n v="4497814"/>
    <n v="0"/>
    <n v="0"/>
    <n v="0"/>
    <n v="0"/>
    <n v="0"/>
    <n v="0"/>
    <n v="0"/>
    <n v="0"/>
    <n v="0"/>
    <n v="0"/>
    <m/>
    <n v="0"/>
    <n v="0"/>
    <n v="0"/>
    <s v="Yes"/>
  </r>
  <r>
    <s v="34765050113878"/>
    <x v="33"/>
    <s v="76505"/>
    <s v="0113878"/>
    <s v="0862"/>
    <s v="D"/>
    <s v="Higher Learning Academy"/>
    <n v="1"/>
    <n v="6753145"/>
    <n v="337657"/>
    <n v="337657"/>
    <n v="607783"/>
    <n v="607783"/>
    <n v="607783"/>
    <n v="607783"/>
    <n v="607783"/>
    <n v="3714229"/>
    <n v="0"/>
    <n v="0"/>
    <n v="0"/>
    <n v="0"/>
    <n v="0"/>
    <n v="-82840.69"/>
    <n v="0"/>
    <n v="0"/>
    <n v="0"/>
    <n v="0"/>
    <m/>
    <n v="-82840.69"/>
    <n v="82840.69"/>
    <n v="0"/>
    <s v="Yes"/>
  </r>
  <r>
    <s v="34765050114272"/>
    <x v="33"/>
    <s v="76505"/>
    <s v="0114272"/>
    <s v="0878"/>
    <s v="D"/>
    <s v="SAVA: Sacramento Academic and Vocational Academy"/>
    <n v="1"/>
    <n v="2384394"/>
    <n v="119220"/>
    <n v="119220"/>
    <n v="214595"/>
    <n v="214595"/>
    <n v="214595"/>
    <n v="214595"/>
    <n v="214595"/>
    <n v="1311415"/>
    <n v="0"/>
    <n v="0"/>
    <n v="0"/>
    <n v="0"/>
    <n v="0"/>
    <n v="0"/>
    <n v="0"/>
    <n v="0"/>
    <n v="0"/>
    <n v="0"/>
    <m/>
    <n v="0"/>
    <n v="0"/>
    <n v="0"/>
    <s v="Yes"/>
  </r>
  <r>
    <s v="34765050130757"/>
    <x v="33"/>
    <s v="76505"/>
    <s v="0130757"/>
    <s v="1674"/>
    <s v="D"/>
    <s v="Highlands Community Charter"/>
    <n v="1"/>
    <n v="96595858"/>
    <n v="4829793"/>
    <n v="4829793"/>
    <n v="8693627"/>
    <n v="8693627"/>
    <n v="8693627"/>
    <n v="8693627"/>
    <n v="8693627"/>
    <n v="53127721"/>
    <n v="0"/>
    <n v="0"/>
    <n v="0"/>
    <n v="0"/>
    <n v="0"/>
    <n v="0"/>
    <n v="0"/>
    <n v="0"/>
    <n v="0"/>
    <n v="0"/>
    <m/>
    <n v="0"/>
    <n v="0"/>
    <n v="0"/>
    <s v="Yes"/>
  </r>
  <r>
    <s v="34765050139584"/>
    <x v="33"/>
    <s v="76505"/>
    <s v="0139584"/>
    <s v="2072"/>
    <s v="D"/>
    <s v="California Innovative Career Academy"/>
    <n v="1"/>
    <n v="46195885"/>
    <n v="2309794"/>
    <n v="2309794"/>
    <n v="4157630"/>
    <n v="4157630"/>
    <n v="4157630"/>
    <n v="4157630"/>
    <n v="4157630"/>
    <n v="25407738"/>
    <n v="0"/>
    <n v="0"/>
    <n v="0"/>
    <n v="0"/>
    <n v="0"/>
    <n v="0"/>
    <n v="0"/>
    <n v="0"/>
    <n v="0"/>
    <n v="0"/>
    <m/>
    <n v="0"/>
    <n v="0"/>
    <n v="0"/>
    <s v="Yes"/>
  </r>
  <r>
    <s v="34765056033336"/>
    <x v="33"/>
    <s v="76505"/>
    <s v="6033336"/>
    <s v="0796"/>
    <s v="L"/>
    <s v="Smythe Academy of Arts and Sciences"/>
    <n v="1"/>
    <n v="13969112"/>
    <n v="698456"/>
    <n v="698456"/>
    <n v="1257220"/>
    <n v="1257220"/>
    <n v="1257220"/>
    <n v="1257220"/>
    <n v="1257220"/>
    <n v="7683012"/>
    <n v="0"/>
    <n v="0"/>
    <n v="0"/>
    <n v="0"/>
    <n v="0"/>
    <n v="0"/>
    <n v="0"/>
    <n v="0"/>
    <n v="0"/>
    <n v="0"/>
    <m/>
    <n v="0"/>
    <n v="0"/>
    <n v="0"/>
    <s v="Yes"/>
  </r>
  <r>
    <s v="34765056112643"/>
    <x v="33"/>
    <s v="76505"/>
    <s v="6112643"/>
    <s v="0073"/>
    <s v="L"/>
    <s v="Westside Preparatory Charter"/>
    <n v="1"/>
    <n v="4322701"/>
    <n v="216135"/>
    <n v="216135"/>
    <n v="389043"/>
    <n v="389043"/>
    <n v="389043"/>
    <n v="389043"/>
    <n v="389043"/>
    <n v="2377485"/>
    <n v="0"/>
    <n v="0"/>
    <n v="0"/>
    <n v="0"/>
    <n v="0"/>
    <n v="0"/>
    <n v="0"/>
    <n v="0"/>
    <n v="0"/>
    <n v="0"/>
    <m/>
    <n v="0"/>
    <n v="0"/>
    <n v="0"/>
    <s v="Yes"/>
  </r>
  <r>
    <s v="35103550000000"/>
    <x v="34"/>
    <s v="10355"/>
    <s v="0000000"/>
    <s v="N/A"/>
    <s v="N/A"/>
    <s v="San Benito Co. Office of Education"/>
    <n v="1"/>
    <n v="15434808"/>
    <n v="771740"/>
    <n v="771740"/>
    <n v="1389133"/>
    <n v="1389133"/>
    <n v="1389133"/>
    <n v="1389133"/>
    <n v="1389133"/>
    <n v="8489145"/>
    <n v="0"/>
    <n v="0"/>
    <n v="0"/>
    <n v="0"/>
    <n v="0"/>
    <n v="0"/>
    <n v="0"/>
    <n v="0"/>
    <n v="0"/>
    <n v="0"/>
    <m/>
    <n v="0"/>
    <n v="0"/>
    <n v="0"/>
    <s v="Yes"/>
  </r>
  <r>
    <s v="35103550142489"/>
    <x v="34"/>
    <s v="10355"/>
    <s v="0142489"/>
    <s v="2145"/>
    <s v="D"/>
    <s v="Polytechnic Academy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n v="0"/>
    <n v="0"/>
    <n v="0"/>
    <s v="Yes"/>
  </r>
  <r>
    <s v="35674540000000"/>
    <x v="34"/>
    <s v="67454"/>
    <s v="0000000"/>
    <s v="N/A"/>
    <s v="N/A"/>
    <s v="Bitterwater-Tully Elementary"/>
    <n v="2"/>
    <n v="508452"/>
    <n v="76268"/>
    <n v="76268"/>
    <n v="76268"/>
    <n v="76268"/>
    <n v="0"/>
    <n v="0"/>
    <n v="30507"/>
    <n v="335579"/>
    <n v="0"/>
    <n v="0"/>
    <n v="0"/>
    <n v="0"/>
    <n v="0"/>
    <n v="0"/>
    <n v="0"/>
    <n v="0"/>
    <n v="0"/>
    <n v="0"/>
    <m/>
    <n v="0"/>
    <n v="0"/>
    <n v="0"/>
    <s v="Yes"/>
  </r>
  <r>
    <s v="35674620000000"/>
    <x v="34"/>
    <s v="67462"/>
    <s v="0000000"/>
    <s v="N/A"/>
    <s v="N/A"/>
    <s v="Cienega Union Elementary"/>
    <n v="1"/>
    <n v="336851"/>
    <n v="16843"/>
    <n v="16843"/>
    <n v="30317"/>
    <n v="30317"/>
    <n v="30317"/>
    <n v="30317"/>
    <n v="30317"/>
    <n v="185271"/>
    <n v="0"/>
    <n v="0"/>
    <n v="0"/>
    <n v="0"/>
    <n v="0"/>
    <n v="0"/>
    <n v="0"/>
    <n v="0"/>
    <n v="0"/>
    <n v="0"/>
    <m/>
    <n v="0"/>
    <n v="0"/>
    <n v="0"/>
    <s v="Yes"/>
  </r>
  <r>
    <s v="35674700000000"/>
    <x v="34"/>
    <s v="67470"/>
    <s v="0000000"/>
    <s v="N/A"/>
    <s v="N/A"/>
    <s v="Hollister"/>
    <n v="1"/>
    <n v="43546005"/>
    <n v="2177300"/>
    <n v="2177300"/>
    <n v="3919140"/>
    <n v="3919140"/>
    <n v="3919140"/>
    <n v="3919140"/>
    <n v="3919140"/>
    <n v="23950300"/>
    <n v="0"/>
    <n v="0"/>
    <n v="0"/>
    <n v="0"/>
    <n v="0"/>
    <n v="0"/>
    <n v="0"/>
    <n v="0"/>
    <n v="0"/>
    <n v="0"/>
    <m/>
    <n v="0"/>
    <n v="0"/>
    <n v="0"/>
    <s v="Yes"/>
  </r>
  <r>
    <s v="35674700127688"/>
    <x v="34"/>
    <s v="67470"/>
    <s v="0127688"/>
    <s v="1507"/>
    <s v="D"/>
    <s v="Hollister Prep"/>
    <n v="1"/>
    <n v="4767544"/>
    <n v="238377"/>
    <n v="238377"/>
    <n v="429079"/>
    <n v="429079"/>
    <n v="429079"/>
    <n v="429079"/>
    <n v="429079"/>
    <n v="2622149"/>
    <n v="0"/>
    <n v="0"/>
    <n v="0"/>
    <n v="0"/>
    <n v="0"/>
    <n v="0"/>
    <n v="0"/>
    <n v="0"/>
    <n v="0"/>
    <n v="0"/>
    <m/>
    <n v="0"/>
    <n v="0"/>
    <n v="0"/>
    <s v="Yes"/>
  </r>
  <r>
    <s v="35674880000000"/>
    <x v="34"/>
    <s v="67488"/>
    <s v="0000000"/>
    <s v="N/A"/>
    <s v="N/A"/>
    <s v="Jefferson Elementary"/>
    <n v="1"/>
    <n v="99259"/>
    <n v="4963"/>
    <n v="4963"/>
    <n v="8933"/>
    <n v="8933"/>
    <n v="8933"/>
    <n v="8933"/>
    <n v="8933"/>
    <n v="54591"/>
    <n v="0"/>
    <n v="0"/>
    <n v="0"/>
    <n v="0"/>
    <n v="0"/>
    <n v="0"/>
    <n v="0"/>
    <n v="0"/>
    <n v="0"/>
    <n v="0"/>
    <m/>
    <n v="0"/>
    <n v="0"/>
    <n v="0"/>
    <s v="Yes"/>
  </r>
  <r>
    <s v="35675040000000"/>
    <x v="34"/>
    <s v="67504"/>
    <s v="0000000"/>
    <s v="N/A"/>
    <s v="N/A"/>
    <s v="North County Joint Union Elementary"/>
    <n v="2"/>
    <n v="4211490"/>
    <n v="631724"/>
    <n v="631724"/>
    <n v="631724"/>
    <n v="631724"/>
    <n v="0"/>
    <n v="0"/>
    <n v="252689"/>
    <n v="2779585"/>
    <n v="0"/>
    <n v="0"/>
    <n v="0"/>
    <n v="0"/>
    <n v="0"/>
    <n v="0"/>
    <n v="0"/>
    <n v="0"/>
    <n v="0"/>
    <n v="0"/>
    <m/>
    <n v="0"/>
    <n v="0"/>
    <n v="0"/>
    <s v="Yes"/>
  </r>
  <r>
    <s v="35675200000000"/>
    <x v="34"/>
    <s v="67520"/>
    <s v="0000000"/>
    <s v="N/A"/>
    <s v="N/A"/>
    <s v="Panoche Elementary"/>
    <n v="2"/>
    <n v="176479"/>
    <n v="26472"/>
    <n v="26472"/>
    <n v="26472"/>
    <n v="26472"/>
    <n v="0"/>
    <n v="0"/>
    <n v="10589"/>
    <n v="116477"/>
    <n v="0"/>
    <n v="0"/>
    <n v="0"/>
    <n v="0"/>
    <n v="0"/>
    <n v="0"/>
    <n v="0"/>
    <n v="0"/>
    <n v="0"/>
    <n v="0"/>
    <m/>
    <n v="0"/>
    <n v="0"/>
    <n v="0"/>
    <s v="Yes"/>
  </r>
  <r>
    <s v="35675380000000"/>
    <x v="34"/>
    <s v="67538"/>
    <s v="0000000"/>
    <s v="N/A"/>
    <s v="N/A"/>
    <s v="San Benito High"/>
    <n v="2"/>
    <n v="20437309"/>
    <n v="3065596"/>
    <n v="3065596"/>
    <n v="3065596"/>
    <n v="3065596"/>
    <n v="0"/>
    <n v="0"/>
    <n v="1226239"/>
    <n v="13488623"/>
    <n v="0"/>
    <n v="0"/>
    <n v="0"/>
    <n v="0"/>
    <n v="0"/>
    <n v="0"/>
    <n v="0"/>
    <n v="0"/>
    <n v="0"/>
    <n v="0"/>
    <m/>
    <n v="0"/>
    <n v="0"/>
    <n v="0"/>
    <s v="Yes"/>
  </r>
  <r>
    <s v="35675530000000"/>
    <x v="34"/>
    <s v="67553"/>
    <s v="0000000"/>
    <s v="N/A"/>
    <s v="N/A"/>
    <s v="Southside Elementary"/>
    <n v="1"/>
    <n v="1226195"/>
    <n v="61310"/>
    <n v="61310"/>
    <n v="110358"/>
    <n v="110358"/>
    <n v="110358"/>
    <n v="110358"/>
    <n v="110358"/>
    <n v="674410"/>
    <n v="0"/>
    <n v="0"/>
    <n v="0"/>
    <n v="0"/>
    <n v="0"/>
    <n v="0"/>
    <n v="0"/>
    <n v="0"/>
    <n v="0"/>
    <n v="0"/>
    <m/>
    <n v="0"/>
    <n v="0"/>
    <n v="0"/>
    <s v="Yes"/>
  </r>
  <r>
    <s v="35675610000000"/>
    <x v="34"/>
    <s v="67561"/>
    <s v="0000000"/>
    <s v="N/A"/>
    <s v="N/A"/>
    <s v="Tres Pinos Union Elementary"/>
    <n v="2"/>
    <n v="308612"/>
    <n v="46292"/>
    <n v="46292"/>
    <n v="46292"/>
    <n v="46292"/>
    <n v="0"/>
    <n v="0"/>
    <n v="18517"/>
    <n v="203685"/>
    <n v="0"/>
    <n v="0"/>
    <n v="0"/>
    <n v="0"/>
    <n v="0"/>
    <n v="0"/>
    <n v="0"/>
    <n v="0"/>
    <n v="0"/>
    <n v="0"/>
    <m/>
    <n v="0"/>
    <n v="0"/>
    <n v="0"/>
    <s v="Yes"/>
  </r>
  <r>
    <s v="35675790000000"/>
    <x v="34"/>
    <s v="67579"/>
    <s v="0000000"/>
    <s v="N/A"/>
    <s v="N/A"/>
    <s v="Willow Grove Union Elementary"/>
    <n v="1"/>
    <n v="77893"/>
    <n v="3895"/>
    <n v="3895"/>
    <n v="7010"/>
    <n v="7010"/>
    <n v="7010"/>
    <n v="7010"/>
    <n v="7010"/>
    <n v="42840"/>
    <n v="0"/>
    <n v="0"/>
    <n v="0"/>
    <n v="0"/>
    <n v="0"/>
    <n v="0"/>
    <n v="0"/>
    <n v="0"/>
    <n v="0"/>
    <n v="0"/>
    <m/>
    <n v="0"/>
    <n v="0"/>
    <n v="0"/>
    <s v="Yes"/>
  </r>
  <r>
    <s v="35752590000000"/>
    <x v="34"/>
    <s v="75259"/>
    <s v="0000000"/>
    <s v="N/A"/>
    <s v="N/A"/>
    <s v="Aromas - San Juan Unified"/>
    <n v="1"/>
    <n v="2285085"/>
    <n v="114254"/>
    <n v="114254"/>
    <n v="205658"/>
    <n v="205658"/>
    <n v="205658"/>
    <n v="205658"/>
    <n v="205658"/>
    <n v="1256798"/>
    <n v="0"/>
    <n v="0"/>
    <n v="0"/>
    <n v="0"/>
    <n v="0"/>
    <n v="0"/>
    <n v="0"/>
    <n v="0"/>
    <n v="0"/>
    <n v="0"/>
    <m/>
    <n v="0"/>
    <n v="0"/>
    <n v="0"/>
    <s v="Yes"/>
  </r>
  <r>
    <s v="36103630000000"/>
    <x v="35"/>
    <s v="10363"/>
    <s v="0000000"/>
    <s v="N/A"/>
    <s v="N/A"/>
    <s v="San Bernardino Co. Office of Education"/>
    <n v="1"/>
    <n v="310003819"/>
    <n v="15500191"/>
    <n v="15500191"/>
    <n v="27900344"/>
    <n v="27900344"/>
    <n v="27900344"/>
    <n v="27900344"/>
    <n v="27900344"/>
    <n v="170502102"/>
    <n v="0"/>
    <n v="0"/>
    <n v="0"/>
    <n v="0"/>
    <n v="0"/>
    <n v="0"/>
    <n v="0"/>
    <n v="0"/>
    <n v="0"/>
    <n v="0"/>
    <m/>
    <n v="0"/>
    <n v="0"/>
    <n v="0"/>
    <s v="Yes"/>
  </r>
  <r>
    <s v="36103630115808"/>
    <x v="35"/>
    <s v="10363"/>
    <s v="0115808"/>
    <s v="0903"/>
    <s v="D"/>
    <s v="Norton Science and Language Academy"/>
    <n v="1"/>
    <n v="15955142"/>
    <n v="797757"/>
    <n v="797757"/>
    <n v="1435963"/>
    <n v="1435963"/>
    <n v="1435963"/>
    <n v="1435963"/>
    <n v="1435963"/>
    <n v="8775329"/>
    <n v="0"/>
    <n v="0"/>
    <n v="0"/>
    <n v="0"/>
    <n v="0"/>
    <n v="0"/>
    <n v="0"/>
    <n v="0"/>
    <n v="0"/>
    <n v="0"/>
    <m/>
    <n v="0"/>
    <n v="0"/>
    <n v="0"/>
    <s v="Yes"/>
  </r>
  <r>
    <s v="36103630139147"/>
    <x v="35"/>
    <s v="10363"/>
    <s v="0139147"/>
    <s v="2036"/>
    <s v="D"/>
    <s v="Sycamore Academy of Science and Cultural Arts - Chino Valley"/>
    <n v="1"/>
    <n v="2698670"/>
    <n v="134934"/>
    <n v="134934"/>
    <n v="242880"/>
    <n v="242880"/>
    <n v="242880"/>
    <n v="242880"/>
    <n v="242880"/>
    <n v="1484268"/>
    <n v="0"/>
    <n v="-3096"/>
    <n v="0"/>
    <n v="0"/>
    <n v="0"/>
    <n v="0"/>
    <n v="0"/>
    <n v="0"/>
    <n v="0"/>
    <n v="0"/>
    <m/>
    <n v="-3096"/>
    <n v="3096"/>
    <n v="0"/>
    <s v="Yes"/>
  </r>
  <r>
    <s v="36103630140012"/>
    <x v="35"/>
    <s v="10363"/>
    <s v="0140012"/>
    <s v="2095"/>
    <s v="D"/>
    <s v="Entrepreneur High Fontana"/>
    <n v="1"/>
    <n v="7435492"/>
    <n v="371775"/>
    <n v="371775"/>
    <n v="669194"/>
    <n v="669194"/>
    <n v="669194"/>
    <n v="669194"/>
    <n v="669194"/>
    <n v="4089520"/>
    <n v="0"/>
    <n v="-8373"/>
    <n v="0"/>
    <n v="0"/>
    <n v="0"/>
    <n v="0"/>
    <n v="0"/>
    <n v="0"/>
    <n v="0"/>
    <n v="0"/>
    <m/>
    <n v="-8373"/>
    <n v="8373"/>
    <n v="0"/>
    <s v="Yes"/>
  </r>
  <r>
    <s v="36103630142547"/>
    <x v="35"/>
    <s v="10363"/>
    <s v="0142547"/>
    <s v="2146"/>
    <s v="D"/>
    <s v="Inland Empire Springs Charter School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n v="0"/>
    <n v="0"/>
    <n v="0"/>
    <s v="Yes"/>
  </r>
  <r>
    <s v="36103633630761"/>
    <x v="35"/>
    <s v="10363"/>
    <s v="3630761"/>
    <s v="1910"/>
    <s v="D"/>
    <s v="Excelsior Charter"/>
    <n v="1"/>
    <n v="29062180"/>
    <n v="1453109"/>
    <n v="1453109"/>
    <n v="2615596"/>
    <n v="2615596"/>
    <n v="2615596"/>
    <n v="2615596"/>
    <n v="2615596"/>
    <n v="15984198"/>
    <n v="0"/>
    <n v="0"/>
    <n v="0"/>
    <n v="0"/>
    <n v="0"/>
    <n v="0"/>
    <n v="0"/>
    <n v="0"/>
    <n v="0"/>
    <n v="0"/>
    <m/>
    <n v="0"/>
    <n v="0"/>
    <n v="0"/>
    <s v="Yes"/>
  </r>
  <r>
    <s v="36103636111918"/>
    <x v="35"/>
    <s v="10363"/>
    <s v="6111918"/>
    <s v="1522"/>
    <s v="D"/>
    <s v="Desert Trails Preparatory Academy"/>
    <n v="1"/>
    <n v="6535137"/>
    <n v="326757"/>
    <n v="326757"/>
    <n v="588162"/>
    <n v="588162"/>
    <n v="588162"/>
    <n v="588162"/>
    <n v="588162"/>
    <n v="3594324"/>
    <n v="0"/>
    <n v="0"/>
    <n v="0"/>
    <n v="0"/>
    <n v="0"/>
    <n v="0"/>
    <n v="0"/>
    <n v="0"/>
    <n v="0"/>
    <n v="0"/>
    <m/>
    <n v="0"/>
    <n v="0"/>
    <n v="0"/>
    <s v="Yes"/>
  </r>
  <r>
    <s v="36675870000000"/>
    <x v="35"/>
    <s v="67587"/>
    <s v="0000000"/>
    <s v="N/A"/>
    <s v="N/A"/>
    <s v="Adelanto Elementary"/>
    <n v="1"/>
    <n v="99316015"/>
    <n v="4965801"/>
    <n v="4965801"/>
    <n v="8938441"/>
    <n v="8938441"/>
    <n v="8938441"/>
    <n v="8938441"/>
    <n v="8938441"/>
    <n v="54623807"/>
    <n v="0"/>
    <n v="0"/>
    <n v="0"/>
    <n v="0"/>
    <n v="0"/>
    <n v="0"/>
    <n v="0"/>
    <n v="0"/>
    <n v="0"/>
    <n v="0"/>
    <m/>
    <n v="0"/>
    <n v="0"/>
    <n v="0"/>
    <s v="Yes"/>
  </r>
  <r>
    <s v="36675870128462"/>
    <x v="35"/>
    <s v="67587"/>
    <s v="0128462"/>
    <s v="1520"/>
    <s v="D"/>
    <s v="Taylion High Desert Academy/Adelanto"/>
    <n v="1"/>
    <n v="10082877"/>
    <n v="504144"/>
    <n v="504144"/>
    <n v="907459"/>
    <n v="907459"/>
    <n v="907459"/>
    <n v="907459"/>
    <n v="907459"/>
    <n v="5545583"/>
    <n v="0"/>
    <n v="0"/>
    <n v="0"/>
    <n v="0"/>
    <n v="0"/>
    <n v="0"/>
    <n v="0"/>
    <n v="0"/>
    <n v="0"/>
    <n v="0"/>
    <m/>
    <n v="0"/>
    <n v="0"/>
    <n v="0"/>
    <s v="Yes"/>
  </r>
  <r>
    <s v="36675950000000"/>
    <x v="35"/>
    <s v="67595"/>
    <s v="0000000"/>
    <s v="N/A"/>
    <s v="N/A"/>
    <s v="Alta Loma Elementary"/>
    <n v="1"/>
    <n v="48164394"/>
    <n v="2408220"/>
    <n v="2408220"/>
    <n v="4334795"/>
    <n v="4334795"/>
    <n v="4334795"/>
    <n v="4334795"/>
    <n v="4334795"/>
    <n v="26490415"/>
    <n v="0"/>
    <n v="0"/>
    <n v="0"/>
    <n v="0"/>
    <n v="0"/>
    <n v="0"/>
    <n v="0"/>
    <n v="0"/>
    <n v="0"/>
    <n v="0"/>
    <m/>
    <n v="0"/>
    <n v="0"/>
    <n v="0"/>
    <s v="Yes"/>
  </r>
  <r>
    <s v="36676110000000"/>
    <x v="35"/>
    <s v="67611"/>
    <s v="0000000"/>
    <s v="N/A"/>
    <s v="N/A"/>
    <s v="Barstow Unified"/>
    <n v="1"/>
    <n v="76697691"/>
    <n v="3834885"/>
    <n v="3834885"/>
    <n v="6902792"/>
    <n v="6902792"/>
    <n v="6902792"/>
    <n v="6902792"/>
    <n v="6902792"/>
    <n v="42183730"/>
    <n v="0"/>
    <n v="0"/>
    <n v="0"/>
    <n v="0"/>
    <n v="0"/>
    <n v="0"/>
    <n v="0"/>
    <n v="0"/>
    <n v="0"/>
    <n v="0"/>
    <m/>
    <n v="0"/>
    <n v="0"/>
    <n v="0"/>
    <s v="Yes"/>
  </r>
  <r>
    <s v="36676370000000"/>
    <x v="35"/>
    <s v="67637"/>
    <s v="0000000"/>
    <s v="N/A"/>
    <s v="N/A"/>
    <s v="Bear Valley Unified"/>
    <n v="1"/>
    <n v="16253915"/>
    <n v="812696"/>
    <n v="812696"/>
    <n v="1462852"/>
    <n v="1462852"/>
    <n v="1462852"/>
    <n v="1462852"/>
    <n v="1462852"/>
    <n v="8939652"/>
    <n v="0"/>
    <n v="0"/>
    <n v="0"/>
    <n v="0"/>
    <n v="0"/>
    <n v="0"/>
    <n v="0"/>
    <n v="0"/>
    <n v="0"/>
    <n v="0"/>
    <m/>
    <n v="0"/>
    <n v="0"/>
    <n v="0"/>
    <s v="Yes"/>
  </r>
  <r>
    <s v="36676450000000"/>
    <x v="35"/>
    <s v="67645"/>
    <s v="0000000"/>
    <s v="N/A"/>
    <s v="N/A"/>
    <s v="Central Elementary"/>
    <n v="1"/>
    <n v="48374128"/>
    <n v="2418706"/>
    <n v="2418706"/>
    <n v="4353672"/>
    <n v="4353672"/>
    <n v="4353672"/>
    <n v="4353672"/>
    <n v="4353672"/>
    <n v="26605772"/>
    <n v="0"/>
    <n v="0"/>
    <n v="0"/>
    <n v="0"/>
    <n v="0"/>
    <n v="0"/>
    <n v="0"/>
    <n v="0"/>
    <n v="0"/>
    <n v="0"/>
    <m/>
    <n v="0"/>
    <n v="0"/>
    <n v="0"/>
    <s v="Yes"/>
  </r>
  <r>
    <s v="36676520000000"/>
    <x v="35"/>
    <s v="67652"/>
    <s v="0000000"/>
    <s v="N/A"/>
    <s v="N/A"/>
    <s v="Chaffey Joint Union High"/>
    <n v="1"/>
    <n v="184557494"/>
    <n v="9227875"/>
    <n v="9227875"/>
    <n v="16610174"/>
    <n v="16610174"/>
    <n v="16610174"/>
    <n v="16610174"/>
    <n v="16610174"/>
    <n v="101506620"/>
    <n v="0"/>
    <n v="0"/>
    <n v="0"/>
    <n v="0"/>
    <n v="0"/>
    <n v="0"/>
    <n v="0"/>
    <n v="0"/>
    <n v="0"/>
    <n v="0"/>
    <m/>
    <n v="0"/>
    <n v="0"/>
    <n v="0"/>
    <s v="Yes"/>
  </r>
  <r>
    <s v="36676780000000"/>
    <x v="35"/>
    <s v="67678"/>
    <s v="0000000"/>
    <s v="N/A"/>
    <s v="N/A"/>
    <s v="Chino Valley Unified"/>
    <n v="1"/>
    <n v="196697638"/>
    <n v="9834882"/>
    <n v="9834882"/>
    <n v="17702787"/>
    <n v="17702787"/>
    <n v="17702787"/>
    <n v="17702787"/>
    <n v="17702787"/>
    <n v="108183699"/>
    <n v="0"/>
    <n v="0"/>
    <n v="0"/>
    <n v="0"/>
    <n v="0"/>
    <n v="0"/>
    <n v="0"/>
    <n v="0"/>
    <n v="0"/>
    <n v="0"/>
    <m/>
    <n v="0"/>
    <n v="0"/>
    <n v="0"/>
    <s v="Yes"/>
  </r>
  <r>
    <s v="36676780137547"/>
    <x v="35"/>
    <s v="67678"/>
    <s v="0137547"/>
    <s v="1945"/>
    <s v="D"/>
    <s v="Allegiance STEAM Academy - Thrive"/>
    <n v="1"/>
    <n v="8214846"/>
    <n v="410742"/>
    <n v="410742"/>
    <n v="739336"/>
    <n v="739336"/>
    <n v="739336"/>
    <n v="739336"/>
    <n v="739336"/>
    <n v="4518164"/>
    <n v="0"/>
    <n v="0"/>
    <n v="0"/>
    <n v="0"/>
    <n v="0"/>
    <n v="0"/>
    <n v="0"/>
    <n v="0"/>
    <n v="0"/>
    <n v="0"/>
    <m/>
    <n v="0"/>
    <n v="0"/>
    <n v="0"/>
    <s v="Yes"/>
  </r>
  <r>
    <s v="36676860000000"/>
    <x v="35"/>
    <s v="67686"/>
    <s v="0000000"/>
    <s v="N/A"/>
    <s v="N/A"/>
    <s v="Colton Joint Unified"/>
    <n v="1"/>
    <n v="240468684"/>
    <n v="12023434"/>
    <n v="12023434"/>
    <n v="21642182"/>
    <n v="21642182"/>
    <n v="21642182"/>
    <n v="21642182"/>
    <n v="21642182"/>
    <n v="132257778"/>
    <n v="0"/>
    <n v="0"/>
    <n v="0"/>
    <n v="0"/>
    <n v="0"/>
    <n v="0"/>
    <n v="0"/>
    <n v="0"/>
    <n v="0"/>
    <n v="0"/>
    <m/>
    <n v="0"/>
    <n v="0"/>
    <n v="0"/>
    <s v="Yes"/>
  </r>
  <r>
    <s v="36676940000000"/>
    <x v="35"/>
    <s v="67694"/>
    <s v="0000000"/>
    <s v="N/A"/>
    <s v="N/A"/>
    <s v="Cucamonga Elementary"/>
    <n v="2"/>
    <n v="6708047"/>
    <n v="1006207"/>
    <n v="1006207"/>
    <n v="1006207"/>
    <n v="1006207"/>
    <n v="0"/>
    <n v="0"/>
    <n v="402483"/>
    <n v="4427311"/>
    <n v="0"/>
    <n v="0"/>
    <n v="0"/>
    <n v="0"/>
    <n v="0"/>
    <n v="0"/>
    <n v="0"/>
    <n v="0"/>
    <n v="0"/>
    <n v="0"/>
    <m/>
    <n v="0"/>
    <n v="0"/>
    <n v="0"/>
    <s v="Yes"/>
  </r>
  <r>
    <s v="36677020000000"/>
    <x v="35"/>
    <s v="67702"/>
    <s v="0000000"/>
    <s v="N/A"/>
    <s v="N/A"/>
    <s v="Etiwanda Elementary"/>
    <n v="2"/>
    <n v="120441670"/>
    <n v="18066251"/>
    <n v="18066251"/>
    <n v="18066251"/>
    <n v="18066251"/>
    <n v="0"/>
    <n v="0"/>
    <n v="7226500"/>
    <n v="79491504"/>
    <n v="0"/>
    <n v="0"/>
    <n v="0"/>
    <n v="0"/>
    <n v="0"/>
    <n v="0"/>
    <n v="0"/>
    <n v="0"/>
    <n v="0"/>
    <n v="0"/>
    <m/>
    <n v="0"/>
    <n v="0"/>
    <n v="0"/>
    <s v="Yes"/>
  </r>
  <r>
    <s v="36677100000000"/>
    <x v="35"/>
    <s v="67710"/>
    <s v="0000000"/>
    <s v="N/A"/>
    <s v="N/A"/>
    <s v="Fontana Unified"/>
    <n v="1"/>
    <n v="451864999"/>
    <n v="22593250"/>
    <n v="22593250"/>
    <n v="40667850"/>
    <n v="40667850"/>
    <n v="40667850"/>
    <n v="40667850"/>
    <n v="40667850"/>
    <n v="248525750"/>
    <n v="0"/>
    <n v="0"/>
    <n v="0"/>
    <n v="0"/>
    <n v="0"/>
    <n v="0"/>
    <n v="0"/>
    <n v="0"/>
    <n v="0"/>
    <n v="0"/>
    <m/>
    <n v="0"/>
    <n v="0"/>
    <n v="0"/>
    <s v="Yes"/>
  </r>
  <r>
    <s v="36677100141952"/>
    <x v="35"/>
    <s v="67710"/>
    <s v="0141952"/>
    <s v="2130"/>
    <s v="D"/>
    <s v="Allegiance STEAM Academy - Thrive, Fontana"/>
    <n v="1"/>
    <n v="2301732"/>
    <n v="115087"/>
    <n v="115087"/>
    <n v="207156"/>
    <n v="207156"/>
    <n v="207156"/>
    <n v="207156"/>
    <n v="207156"/>
    <n v="1265954"/>
    <n v="0"/>
    <n v="0"/>
    <n v="0"/>
    <n v="0"/>
    <n v="0"/>
    <n v="0"/>
    <n v="0"/>
    <n v="0"/>
    <n v="0"/>
    <n v="0"/>
    <m/>
    <n v="0"/>
    <n v="0"/>
    <n v="0"/>
    <s v="Yes"/>
  </r>
  <r>
    <s v="36677360000000"/>
    <x v="35"/>
    <s v="67736"/>
    <s v="0000000"/>
    <s v="N/A"/>
    <s v="N/A"/>
    <s v="Helendale Elementary"/>
    <n v="2"/>
    <n v="7825531"/>
    <n v="1173830"/>
    <n v="1173830"/>
    <n v="1173830"/>
    <n v="1173830"/>
    <n v="0"/>
    <n v="0"/>
    <n v="469532"/>
    <n v="5164852"/>
    <n v="0"/>
    <n v="0"/>
    <n v="0"/>
    <n v="0"/>
    <n v="0"/>
    <n v="0"/>
    <n v="0"/>
    <n v="0"/>
    <n v="0"/>
    <n v="0"/>
    <m/>
    <n v="0"/>
    <n v="0"/>
    <n v="0"/>
    <s v="Yes"/>
  </r>
  <r>
    <s v="36677360116723"/>
    <x v="35"/>
    <s v="67736"/>
    <s v="0116723"/>
    <s v="0968"/>
    <s v="L"/>
    <s v="Academy of Careers and Exploration"/>
    <n v="2"/>
    <n v="2945314"/>
    <n v="441797"/>
    <n v="441797"/>
    <n v="441797"/>
    <n v="441797"/>
    <n v="0"/>
    <n v="0"/>
    <n v="176719"/>
    <n v="1943907"/>
    <n v="0"/>
    <n v="0"/>
    <n v="0"/>
    <n v="0"/>
    <n v="0"/>
    <n v="0"/>
    <n v="0"/>
    <n v="0"/>
    <n v="0"/>
    <n v="0"/>
    <m/>
    <n v="0"/>
    <n v="0"/>
    <n v="0"/>
    <s v="Yes"/>
  </r>
  <r>
    <s v="36677360128439"/>
    <x v="35"/>
    <s v="67736"/>
    <s v="0128439"/>
    <s v="1592"/>
    <s v="D"/>
    <s v="Empire Springs Charter"/>
    <n v="1"/>
    <n v="19161065"/>
    <n v="958053"/>
    <n v="958053"/>
    <n v="1724496"/>
    <n v="1724496"/>
    <n v="1724496"/>
    <n v="1724496"/>
    <n v="1724496"/>
    <n v="10538586"/>
    <n v="0"/>
    <n v="0"/>
    <n v="0"/>
    <n v="0"/>
    <n v="0"/>
    <n v="0"/>
    <n v="0"/>
    <n v="0"/>
    <n v="0"/>
    <n v="0"/>
    <m/>
    <n v="0"/>
    <n v="0"/>
    <n v="0"/>
    <s v="Yes"/>
  </r>
  <r>
    <s v="36677360130948"/>
    <x v="35"/>
    <s v="67736"/>
    <s v="0130948"/>
    <s v="1679"/>
    <s v="L"/>
    <s v="Independence Charter Academy"/>
    <n v="2"/>
    <n v="1931803"/>
    <n v="289770"/>
    <n v="289770"/>
    <n v="289770"/>
    <n v="289770"/>
    <n v="0"/>
    <n v="0"/>
    <n v="115908"/>
    <n v="1274988"/>
    <n v="0"/>
    <n v="0"/>
    <n v="0"/>
    <n v="0"/>
    <n v="0"/>
    <n v="0"/>
    <n v="0"/>
    <n v="0"/>
    <n v="0"/>
    <n v="0"/>
    <m/>
    <n v="0"/>
    <n v="0"/>
    <n v="0"/>
    <s v="Yes"/>
  </r>
  <r>
    <s v="36677360136069"/>
    <x v="35"/>
    <s v="67736"/>
    <s v="0136069"/>
    <s v="1885"/>
    <s v="D"/>
    <s v="Sage Oak Charter"/>
    <n v="1"/>
    <n v="39271064"/>
    <n v="1963553"/>
    <n v="1963553"/>
    <n v="3534396"/>
    <n v="3534396"/>
    <n v="3534396"/>
    <n v="3534396"/>
    <n v="3534396"/>
    <n v="21599086"/>
    <n v="0"/>
    <n v="0"/>
    <n v="0"/>
    <n v="0"/>
    <n v="0"/>
    <n v="0"/>
    <n v="0"/>
    <n v="0"/>
    <n v="0"/>
    <n v="0"/>
    <m/>
    <n v="0"/>
    <n v="0"/>
    <n v="0"/>
    <s v="Yes"/>
  </r>
  <r>
    <s v="36677360136937"/>
    <x v="35"/>
    <s v="67736"/>
    <s v="0136937"/>
    <s v="1919"/>
    <s v="D"/>
    <s v="Vista Norte Public Charter School"/>
    <n v="1"/>
    <n v="11134564"/>
    <n v="556728"/>
    <n v="556728"/>
    <n v="1002111"/>
    <n v="1002111"/>
    <n v="1002111"/>
    <n v="1002111"/>
    <n v="1002111"/>
    <n v="6124011"/>
    <n v="0"/>
    <n v="0"/>
    <n v="0"/>
    <n v="0"/>
    <n v="0"/>
    <n v="0"/>
    <n v="0"/>
    <n v="0"/>
    <n v="0"/>
    <n v="0"/>
    <m/>
    <n v="0"/>
    <n v="0"/>
    <n v="0"/>
    <s v="Yes"/>
  </r>
  <r>
    <s v="36677360139576"/>
    <x v="35"/>
    <s v="67736"/>
    <s v="0139576"/>
    <s v="2073"/>
    <s v="D"/>
    <s v="Excel Academy Charter"/>
    <n v="1"/>
    <n v="7287952"/>
    <n v="364398"/>
    <n v="364398"/>
    <n v="655916"/>
    <n v="655916"/>
    <n v="655916"/>
    <n v="655916"/>
    <n v="655916"/>
    <n v="4008376"/>
    <n v="0"/>
    <n v="0"/>
    <n v="0"/>
    <n v="0"/>
    <n v="0"/>
    <n v="0"/>
    <n v="0"/>
    <n v="0"/>
    <n v="0"/>
    <n v="0"/>
    <m/>
    <n v="0"/>
    <n v="0"/>
    <n v="0"/>
    <s v="Yes"/>
  </r>
  <r>
    <s v="36677770000000"/>
    <x v="35"/>
    <s v="67777"/>
    <s v="0000000"/>
    <s v="N/A"/>
    <s v="N/A"/>
    <s v="Morongo Unified"/>
    <n v="1"/>
    <n v="92620499"/>
    <n v="4631025"/>
    <n v="4631025"/>
    <n v="8335845"/>
    <n v="8335845"/>
    <n v="8335845"/>
    <n v="8335845"/>
    <n v="8335845"/>
    <n v="50941275"/>
    <n v="0"/>
    <n v="0"/>
    <n v="0"/>
    <n v="0"/>
    <n v="0"/>
    <n v="0"/>
    <n v="0"/>
    <n v="0"/>
    <n v="0"/>
    <n v="0"/>
    <m/>
    <n v="0"/>
    <n v="0"/>
    <n v="0"/>
    <s v="Yes"/>
  </r>
  <r>
    <s v="36677850000000"/>
    <x v="35"/>
    <s v="67785"/>
    <s v="0000000"/>
    <s v="N/A"/>
    <s v="N/A"/>
    <s v="Mountain View Elementary"/>
    <n v="1"/>
    <n v="22794803"/>
    <n v="1139740"/>
    <n v="1139740"/>
    <n v="2051532"/>
    <n v="2051532"/>
    <n v="2051532"/>
    <n v="2051532"/>
    <n v="2051532"/>
    <n v="12537140"/>
    <n v="0"/>
    <n v="0"/>
    <n v="0"/>
    <n v="0"/>
    <n v="0"/>
    <n v="0"/>
    <n v="0"/>
    <n v="0"/>
    <n v="0"/>
    <n v="0"/>
    <m/>
    <n v="0"/>
    <n v="0"/>
    <n v="0"/>
    <s v="Yes"/>
  </r>
  <r>
    <s v="36677930000000"/>
    <x v="35"/>
    <s v="67793"/>
    <s v="0000000"/>
    <s v="N/A"/>
    <s v="N/A"/>
    <s v="Mt. Baldy Joint Elementary"/>
    <n v="1"/>
    <n v="1000031"/>
    <n v="50002"/>
    <n v="50002"/>
    <n v="90003"/>
    <n v="90003"/>
    <n v="90003"/>
    <n v="90003"/>
    <n v="90003"/>
    <n v="550019"/>
    <n v="0"/>
    <n v="0"/>
    <n v="0"/>
    <n v="0"/>
    <n v="0"/>
    <n v="0"/>
    <n v="0"/>
    <n v="0"/>
    <n v="0"/>
    <n v="0"/>
    <m/>
    <n v="0"/>
    <n v="0"/>
    <n v="0"/>
    <s v="Yes"/>
  </r>
  <r>
    <s v="36678010000000"/>
    <x v="35"/>
    <s v="67801"/>
    <s v="0000000"/>
    <s v="N/A"/>
    <s v="N/A"/>
    <s v="Needles Unified"/>
    <n v="1"/>
    <n v="10845609"/>
    <n v="542280"/>
    <n v="542280"/>
    <n v="976105"/>
    <n v="976105"/>
    <n v="976105"/>
    <n v="976105"/>
    <n v="976105"/>
    <n v="5965085"/>
    <n v="0"/>
    <n v="0"/>
    <n v="0"/>
    <n v="0"/>
    <n v="0"/>
    <n v="0"/>
    <n v="0"/>
    <n v="0"/>
    <n v="0"/>
    <n v="0"/>
    <m/>
    <n v="0"/>
    <n v="0"/>
    <n v="0"/>
    <s v="Yes"/>
  </r>
  <r>
    <s v="36678190000000"/>
    <x v="35"/>
    <s v="67819"/>
    <s v="0000000"/>
    <s v="N/A"/>
    <s v="N/A"/>
    <s v="Ontario-Montclair"/>
    <n v="1"/>
    <n v="270618888"/>
    <n v="13530944"/>
    <n v="13530944"/>
    <n v="24355700"/>
    <n v="24355700"/>
    <n v="24355700"/>
    <n v="24355700"/>
    <n v="24355700"/>
    <n v="148840388"/>
    <n v="0"/>
    <n v="0"/>
    <n v="0"/>
    <n v="0"/>
    <n v="0"/>
    <n v="0"/>
    <n v="0"/>
    <n v="0"/>
    <n v="0"/>
    <n v="0"/>
    <m/>
    <n v="0"/>
    <n v="0"/>
    <n v="0"/>
    <s v="Yes"/>
  </r>
  <r>
    <s v="36678270000000"/>
    <x v="35"/>
    <s v="67827"/>
    <s v="0000000"/>
    <s v="N/A"/>
    <s v="N/A"/>
    <s v="Oro Grande"/>
    <n v="2"/>
    <n v="1110951"/>
    <n v="166643"/>
    <n v="166643"/>
    <n v="166643"/>
    <n v="166643"/>
    <n v="0"/>
    <n v="0"/>
    <n v="66657"/>
    <n v="733229"/>
    <n v="0"/>
    <n v="0"/>
    <n v="0"/>
    <n v="0"/>
    <n v="0"/>
    <n v="0"/>
    <n v="0"/>
    <n v="0"/>
    <n v="0"/>
    <n v="0"/>
    <m/>
    <n v="0"/>
    <n v="0"/>
    <n v="0"/>
    <s v="Yes"/>
  </r>
  <r>
    <s v="36678270113928"/>
    <x v="35"/>
    <s v="67827"/>
    <s v="0113928"/>
    <s v="0855"/>
    <s v="D"/>
    <s v="Riverside Preparatory"/>
    <n v="1"/>
    <n v="30761860"/>
    <n v="1538093"/>
    <n v="1538093"/>
    <n v="2768567"/>
    <n v="2768567"/>
    <n v="2768567"/>
    <n v="2768567"/>
    <n v="2768567"/>
    <n v="16919021"/>
    <n v="0"/>
    <n v="0"/>
    <n v="0"/>
    <n v="0"/>
    <n v="0"/>
    <n v="0"/>
    <n v="0"/>
    <n v="0"/>
    <n v="0"/>
    <n v="0"/>
    <m/>
    <n v="0"/>
    <n v="0"/>
    <n v="0"/>
    <s v="Yes"/>
  </r>
  <r>
    <s v="36678270137174"/>
    <x v="35"/>
    <s v="67827"/>
    <s v="0137174"/>
    <s v="1937"/>
    <s v="D"/>
    <s v="Mojave River Academy Gold Canyon"/>
    <n v="1"/>
    <n v="3881166"/>
    <n v="194058"/>
    <n v="194058"/>
    <n v="349305"/>
    <n v="349305"/>
    <n v="349305"/>
    <n v="349305"/>
    <n v="349305"/>
    <n v="2134641"/>
    <n v="0"/>
    <n v="0"/>
    <n v="0"/>
    <n v="0"/>
    <n v="0"/>
    <n v="0"/>
    <n v="0"/>
    <n v="0"/>
    <n v="0"/>
    <n v="0"/>
    <m/>
    <n v="0"/>
    <n v="0"/>
    <n v="0"/>
    <s v="Yes"/>
  </r>
  <r>
    <s v="36678270137182"/>
    <x v="35"/>
    <s v="67827"/>
    <s v="0137182"/>
    <s v="1938"/>
    <s v="D"/>
    <s v="Mojave River Academy National Trails"/>
    <n v="1"/>
    <n v="11660760"/>
    <n v="583038"/>
    <n v="583038"/>
    <n v="1049468"/>
    <n v="1049468"/>
    <n v="1049468"/>
    <n v="1049468"/>
    <n v="1049468"/>
    <n v="6413416"/>
    <n v="0"/>
    <n v="0"/>
    <n v="0"/>
    <n v="0"/>
    <n v="0"/>
    <n v="0"/>
    <n v="0"/>
    <n v="0"/>
    <n v="0"/>
    <n v="0"/>
    <m/>
    <n v="0"/>
    <n v="0"/>
    <n v="0"/>
    <s v="Yes"/>
  </r>
  <r>
    <s v="36678270137190"/>
    <x v="35"/>
    <s v="67827"/>
    <s v="0137190"/>
    <s v="1939"/>
    <s v="D"/>
    <s v="Mojave River Academy Oro Grande"/>
    <n v="1"/>
    <n v="13300726"/>
    <n v="665036"/>
    <n v="665036"/>
    <n v="1197065"/>
    <n v="1197065"/>
    <n v="1197065"/>
    <n v="1197065"/>
    <n v="1197065"/>
    <n v="7315397"/>
    <n v="0"/>
    <n v="0"/>
    <n v="0"/>
    <n v="0"/>
    <n v="0"/>
    <n v="0"/>
    <n v="0"/>
    <n v="0"/>
    <n v="0"/>
    <n v="0"/>
    <m/>
    <n v="0"/>
    <n v="0"/>
    <n v="0"/>
    <s v="Yes"/>
  </r>
  <r>
    <s v="36678270137208"/>
    <x v="35"/>
    <s v="67827"/>
    <s v="0137208"/>
    <s v="1940"/>
    <s v="D"/>
    <s v="Mojave River Academy Route 66"/>
    <n v="1"/>
    <n v="8011755"/>
    <n v="400588"/>
    <n v="400588"/>
    <n v="721058"/>
    <n v="721058"/>
    <n v="721058"/>
    <n v="721058"/>
    <n v="721058"/>
    <n v="4406466"/>
    <n v="0"/>
    <n v="0"/>
    <n v="0"/>
    <n v="0"/>
    <n v="0"/>
    <n v="0"/>
    <n v="0"/>
    <n v="0"/>
    <n v="0"/>
    <n v="0"/>
    <m/>
    <n v="0"/>
    <n v="0"/>
    <n v="0"/>
    <s v="Yes"/>
  </r>
  <r>
    <s v="36678270137216"/>
    <x v="35"/>
    <s v="67827"/>
    <s v="0137216"/>
    <s v="1941"/>
    <s v="D"/>
    <s v="Mojave River Academy Rockview Park"/>
    <n v="1"/>
    <n v="5313636"/>
    <n v="265682"/>
    <n v="265682"/>
    <n v="478227"/>
    <n v="478227"/>
    <n v="478227"/>
    <n v="478227"/>
    <n v="478227"/>
    <n v="2922499"/>
    <n v="0"/>
    <n v="0"/>
    <n v="0"/>
    <n v="0"/>
    <n v="0"/>
    <n v="0"/>
    <n v="0"/>
    <n v="0"/>
    <n v="0"/>
    <n v="0"/>
    <m/>
    <n v="0"/>
    <n v="0"/>
    <n v="0"/>
    <s v="Yes"/>
  </r>
  <r>
    <s v="36678270137224"/>
    <x v="35"/>
    <s v="67827"/>
    <s v="0137224"/>
    <s v="1942"/>
    <s v="D"/>
    <s v="Mojave River Academy Silver Mountain"/>
    <n v="1"/>
    <n v="9595857"/>
    <n v="479793"/>
    <n v="479793"/>
    <n v="863627"/>
    <n v="863627"/>
    <n v="863627"/>
    <n v="863627"/>
    <n v="863627"/>
    <n v="5277721"/>
    <n v="0"/>
    <n v="0"/>
    <n v="0"/>
    <n v="0"/>
    <n v="0"/>
    <n v="0"/>
    <n v="0"/>
    <n v="0"/>
    <n v="0"/>
    <n v="0"/>
    <m/>
    <n v="0"/>
    <n v="0"/>
    <n v="0"/>
    <s v="Yes"/>
  </r>
  <r>
    <s v="36678270137232"/>
    <x v="35"/>
    <s v="67827"/>
    <s v="0137232"/>
    <s v="1943"/>
    <s v="D"/>
    <s v="Mojave River Academy Marble City"/>
    <n v="1"/>
    <n v="3973701"/>
    <n v="198685"/>
    <n v="198685"/>
    <n v="357633"/>
    <n v="357633"/>
    <n v="357633"/>
    <n v="357633"/>
    <n v="357633"/>
    <n v="2185535"/>
    <n v="0"/>
    <n v="0"/>
    <n v="0"/>
    <n v="0"/>
    <n v="0"/>
    <n v="0"/>
    <n v="0"/>
    <n v="0"/>
    <n v="0"/>
    <n v="0"/>
    <m/>
    <n v="0"/>
    <n v="0"/>
    <n v="0"/>
    <s v="Yes"/>
  </r>
  <r>
    <s v="36678430000000"/>
    <x v="35"/>
    <s v="67843"/>
    <s v="0000000"/>
    <s v="N/A"/>
    <s v="N/A"/>
    <s v="Redlands Unified"/>
    <n v="1"/>
    <n v="187423176"/>
    <n v="9371159"/>
    <n v="9371159"/>
    <n v="16868086"/>
    <n v="16868086"/>
    <n v="16868086"/>
    <n v="16868086"/>
    <n v="16868086"/>
    <n v="103082748"/>
    <n v="0"/>
    <n v="0"/>
    <n v="0"/>
    <n v="0"/>
    <n v="0"/>
    <n v="0"/>
    <n v="0"/>
    <n v="0"/>
    <n v="0"/>
    <n v="0"/>
    <m/>
    <n v="0"/>
    <n v="0"/>
    <n v="0"/>
    <s v="Yes"/>
  </r>
  <r>
    <s v="36678433630928"/>
    <x v="35"/>
    <s v="67843"/>
    <s v="3630928"/>
    <s v="0180"/>
    <s v="D"/>
    <s v="Grove"/>
    <n v="1"/>
    <n v="1945573"/>
    <n v="97279"/>
    <n v="97279"/>
    <n v="175102"/>
    <n v="175102"/>
    <n v="175102"/>
    <n v="175102"/>
    <n v="175102"/>
    <n v="1070068"/>
    <n v="0"/>
    <n v="0"/>
    <n v="0"/>
    <n v="0"/>
    <n v="0"/>
    <n v="0"/>
    <n v="0"/>
    <n v="0"/>
    <n v="0"/>
    <n v="0"/>
    <m/>
    <n v="0"/>
    <n v="0"/>
    <n v="0"/>
    <s v="Yes"/>
  </r>
  <r>
    <s v="36678500000000"/>
    <x v="35"/>
    <s v="67850"/>
    <s v="0000000"/>
    <s v="N/A"/>
    <s v="N/A"/>
    <s v="Rialto Unified"/>
    <n v="1"/>
    <n v="308141037"/>
    <n v="15407052"/>
    <n v="15407052"/>
    <n v="27732693"/>
    <n v="27732693"/>
    <n v="27732693"/>
    <n v="27732693"/>
    <n v="27732693"/>
    <n v="169477569"/>
    <n v="0"/>
    <n v="0"/>
    <n v="0"/>
    <n v="0"/>
    <n v="0"/>
    <n v="0"/>
    <n v="0"/>
    <n v="0"/>
    <n v="0"/>
    <n v="0"/>
    <m/>
    <n v="0"/>
    <n v="0"/>
    <n v="0"/>
    <s v="Yes"/>
  </r>
  <r>
    <s v="36678680000000"/>
    <x v="35"/>
    <s v="67868"/>
    <s v="0000000"/>
    <s v="N/A"/>
    <s v="N/A"/>
    <s v="Rim of the World Unified"/>
    <n v="1"/>
    <n v="20365731"/>
    <n v="1018287"/>
    <n v="1018287"/>
    <n v="1832916"/>
    <n v="1832916"/>
    <n v="1832916"/>
    <n v="1832916"/>
    <n v="1832916"/>
    <n v="11201154"/>
    <n v="0"/>
    <n v="0"/>
    <n v="0"/>
    <n v="0"/>
    <n v="0"/>
    <n v="0"/>
    <n v="0"/>
    <n v="0"/>
    <n v="0"/>
    <n v="0"/>
    <m/>
    <n v="0"/>
    <n v="0"/>
    <n v="0"/>
    <s v="Yes"/>
  </r>
  <r>
    <s v="36678760000000"/>
    <x v="35"/>
    <s v="67876"/>
    <s v="0000000"/>
    <s v="N/A"/>
    <s v="N/A"/>
    <s v="San Bernardino City Unified"/>
    <n v="1"/>
    <n v="691234019"/>
    <n v="34561701"/>
    <n v="34561701"/>
    <n v="62211062"/>
    <n v="62211062"/>
    <n v="62211062"/>
    <n v="62211062"/>
    <n v="62211062"/>
    <n v="380178712"/>
    <n v="0"/>
    <n v="0"/>
    <n v="0"/>
    <n v="0"/>
    <n v="0"/>
    <n v="0"/>
    <n v="0"/>
    <n v="0"/>
    <n v="0"/>
    <n v="0"/>
    <m/>
    <n v="0"/>
    <n v="0"/>
    <n v="0"/>
    <s v="Yes"/>
  </r>
  <r>
    <s v="36678760107730"/>
    <x v="35"/>
    <s v="67876"/>
    <s v="0107730"/>
    <s v="0677"/>
    <s v="D"/>
    <s v="ASA Charter"/>
    <n v="1"/>
    <n v="4222944"/>
    <n v="211147"/>
    <n v="211147"/>
    <n v="380065"/>
    <n v="380065"/>
    <n v="380065"/>
    <n v="380065"/>
    <n v="380065"/>
    <n v="2322619"/>
    <n v="0"/>
    <n v="0"/>
    <n v="0"/>
    <n v="0"/>
    <n v="0"/>
    <n v="0"/>
    <n v="0"/>
    <n v="0"/>
    <n v="0"/>
    <n v="0"/>
    <m/>
    <n v="0"/>
    <n v="0"/>
    <n v="0"/>
    <s v="Yes"/>
  </r>
  <r>
    <s v="36678760109850"/>
    <x v="35"/>
    <s v="67876"/>
    <s v="0109850"/>
    <s v="0731"/>
    <s v="D"/>
    <s v="Public Safety Academy"/>
    <n v="1"/>
    <n v="4859368"/>
    <n v="242968"/>
    <n v="242968"/>
    <n v="437343"/>
    <n v="437343"/>
    <n v="437343"/>
    <n v="437343"/>
    <n v="437343"/>
    <n v="2672651"/>
    <n v="0"/>
    <n v="0"/>
    <n v="0"/>
    <n v="0"/>
    <n v="0"/>
    <n v="0"/>
    <n v="0"/>
    <n v="0"/>
    <n v="0"/>
    <n v="0"/>
    <m/>
    <n v="0"/>
    <n v="0"/>
    <n v="0"/>
    <s v="Yes"/>
  </r>
  <r>
    <s v="36678760117192"/>
    <x v="35"/>
    <s v="67876"/>
    <s v="0117192"/>
    <s v="0982"/>
    <s v="D"/>
    <s v="SOAR Charter Academy"/>
    <n v="1"/>
    <n v="5599029"/>
    <n v="279951"/>
    <n v="279951"/>
    <n v="503913"/>
    <n v="503913"/>
    <n v="503913"/>
    <n v="503913"/>
    <n v="503913"/>
    <n v="3079467"/>
    <n v="0"/>
    <n v="0"/>
    <n v="0"/>
    <n v="0"/>
    <n v="0"/>
    <n v="0"/>
    <n v="0"/>
    <n v="0"/>
    <n v="0"/>
    <n v="0"/>
    <m/>
    <n v="0"/>
    <n v="0"/>
    <n v="0"/>
    <s v="Yes"/>
  </r>
  <r>
    <s v="36678760120006"/>
    <x v="35"/>
    <s v="67876"/>
    <s v="0120006"/>
    <s v="1089"/>
    <s v="D"/>
    <s v="New Vision Middle"/>
    <n v="1"/>
    <n v="4456533"/>
    <n v="222827"/>
    <n v="222827"/>
    <n v="401088"/>
    <n v="401088"/>
    <n v="401088"/>
    <n v="401088"/>
    <n v="401088"/>
    <n v="2451094"/>
    <n v="0"/>
    <n v="0"/>
    <n v="0"/>
    <n v="0"/>
    <n v="-51419.23"/>
    <n v="0"/>
    <n v="0"/>
    <n v="0"/>
    <n v="0"/>
    <n v="0"/>
    <m/>
    <n v="-51419.23"/>
    <n v="51419.23"/>
    <n v="0"/>
    <s v="Yes"/>
  </r>
  <r>
    <s v="36678760120568"/>
    <x v="35"/>
    <s v="67876"/>
    <s v="0120568"/>
    <s v="1132"/>
    <s v="D"/>
    <s v="Options for Youth-San Bernardino"/>
    <n v="1"/>
    <n v="20479581"/>
    <n v="1023979"/>
    <n v="1023979"/>
    <n v="1843162"/>
    <n v="1843162"/>
    <n v="1843162"/>
    <n v="1843162"/>
    <n v="1843162"/>
    <n v="11263768"/>
    <n v="0"/>
    <n v="0"/>
    <n v="0"/>
    <n v="0"/>
    <n v="0"/>
    <n v="0"/>
    <n v="0"/>
    <n v="0"/>
    <n v="0"/>
    <n v="0"/>
    <m/>
    <n v="0"/>
    <n v="0"/>
    <n v="0"/>
    <s v="Yes"/>
  </r>
  <r>
    <s v="36678760121343"/>
    <x v="35"/>
    <s v="67876"/>
    <s v="0121343"/>
    <s v="1153"/>
    <s v="D"/>
    <s v="iEmpire Academy"/>
    <n v="1"/>
    <n v="5888591"/>
    <n v="294430"/>
    <n v="294430"/>
    <n v="529973"/>
    <n v="529973"/>
    <n v="529973"/>
    <n v="529973"/>
    <n v="529973"/>
    <n v="3238725"/>
    <n v="0"/>
    <n v="0"/>
    <n v="0"/>
    <n v="0"/>
    <n v="0"/>
    <n v="0"/>
    <n v="0"/>
    <n v="0"/>
    <n v="0"/>
    <n v="0"/>
    <m/>
    <n v="0"/>
    <n v="0"/>
    <n v="0"/>
    <s v="Yes"/>
  </r>
  <r>
    <s v="36678760122317"/>
    <x v="35"/>
    <s v="67876"/>
    <s v="0122317"/>
    <s v="1155"/>
    <s v="D"/>
    <s v="Hardy Brown College Prep"/>
    <n v="1"/>
    <n v="4169174"/>
    <n v="208459"/>
    <n v="208459"/>
    <n v="375226"/>
    <n v="375226"/>
    <n v="375226"/>
    <n v="375226"/>
    <n v="375226"/>
    <n v="2293048"/>
    <n v="0"/>
    <n v="0"/>
    <n v="0"/>
    <n v="0"/>
    <n v="0"/>
    <n v="0"/>
    <n v="0"/>
    <n v="0"/>
    <n v="0"/>
    <n v="0"/>
    <m/>
    <n v="0"/>
    <n v="0"/>
    <n v="0"/>
    <s v="Yes"/>
  </r>
  <r>
    <s v="36678760126714"/>
    <x v="35"/>
    <s v="67876"/>
    <s v="0126714"/>
    <s v="1438"/>
    <s v="D"/>
    <s v="Woodward Leadership Academy"/>
    <n v="1"/>
    <n v="1161725"/>
    <n v="58086"/>
    <n v="58086"/>
    <n v="104555"/>
    <n v="104555"/>
    <n v="104555"/>
    <n v="104555"/>
    <n v="104555"/>
    <n v="638947"/>
    <n v="0"/>
    <n v="0"/>
    <n v="0"/>
    <n v="0"/>
    <n v="0"/>
    <n v="0"/>
    <n v="0"/>
    <n v="0"/>
    <n v="0"/>
    <n v="0"/>
    <m/>
    <n v="0"/>
    <n v="0"/>
    <n v="0"/>
    <s v="Yes"/>
  </r>
  <r>
    <s v="36678760133892"/>
    <x v="35"/>
    <s v="67876"/>
    <s v="0133892"/>
    <s v="1795"/>
    <s v="D"/>
    <s v="Ballington Academy for the Arts and Sciences, San Bernardino"/>
    <n v="1"/>
    <n v="2453502"/>
    <n v="122675"/>
    <n v="122675"/>
    <n v="220815"/>
    <n v="220815"/>
    <n v="220815"/>
    <n v="220815"/>
    <n v="220815"/>
    <n v="1349425"/>
    <n v="0"/>
    <n v="0"/>
    <n v="0"/>
    <n v="0"/>
    <n v="0"/>
    <n v="0"/>
    <n v="0"/>
    <n v="0"/>
    <n v="0"/>
    <n v="0"/>
    <m/>
    <n v="0"/>
    <n v="0"/>
    <n v="0"/>
    <s v="Yes"/>
  </r>
  <r>
    <s v="36678760136952"/>
    <x v="35"/>
    <s v="67876"/>
    <s v="0136952"/>
    <s v="1922"/>
    <s v="D"/>
    <s v="Entrepreneur High School"/>
    <n v="1"/>
    <n v="7473489"/>
    <n v="373674"/>
    <n v="373674"/>
    <n v="672614"/>
    <n v="672614"/>
    <n v="672614"/>
    <n v="672614"/>
    <n v="672614"/>
    <n v="4110418"/>
    <n v="0"/>
    <n v="0"/>
    <n v="0"/>
    <n v="0"/>
    <n v="-93234.97"/>
    <n v="0"/>
    <n v="0"/>
    <n v="0"/>
    <n v="0"/>
    <n v="0"/>
    <m/>
    <n v="-93234.97"/>
    <n v="93234.97"/>
    <n v="0"/>
    <s v="Yes"/>
  </r>
  <r>
    <s v="36678760137935"/>
    <x v="35"/>
    <s v="67876"/>
    <s v="0137935"/>
    <s v="1971"/>
    <s v="D"/>
    <s v="Savant Preparatory Academy of Business"/>
    <n v="1"/>
    <n v="3236447"/>
    <n v="161822"/>
    <n v="161822"/>
    <n v="291280"/>
    <n v="291280"/>
    <n v="291280"/>
    <n v="291280"/>
    <n v="291280"/>
    <n v="1780044"/>
    <n v="0"/>
    <n v="0"/>
    <n v="0"/>
    <n v="0"/>
    <n v="0"/>
    <n v="0"/>
    <n v="0"/>
    <n v="0"/>
    <n v="0"/>
    <n v="0"/>
    <m/>
    <n v="0"/>
    <n v="0"/>
    <n v="0"/>
    <s v="Yes"/>
  </r>
  <r>
    <s v="36678763630993"/>
    <x v="35"/>
    <s v="67876"/>
    <s v="3630993"/>
    <s v="0335"/>
    <s v="D"/>
    <s v="Provisional Accelerated Learning Academy"/>
    <n v="1"/>
    <n v="3627434"/>
    <n v="181372"/>
    <n v="181372"/>
    <n v="326469"/>
    <n v="326469"/>
    <n v="326469"/>
    <n v="326469"/>
    <n v="326469"/>
    <n v="1995089"/>
    <n v="0"/>
    <n v="0"/>
    <n v="0"/>
    <n v="0"/>
    <n v="0"/>
    <n v="0"/>
    <n v="0"/>
    <n v="0"/>
    <n v="0"/>
    <n v="0"/>
    <m/>
    <n v="0"/>
    <n v="0"/>
    <n v="0"/>
    <s v="Yes"/>
  </r>
  <r>
    <s v="36678920000000"/>
    <x v="35"/>
    <s v="67892"/>
    <s v="0000000"/>
    <s v="N/A"/>
    <s v="N/A"/>
    <s v="Trona Joint Unified"/>
    <n v="3"/>
    <n v="3796980"/>
    <n v="569547"/>
    <n v="1139094"/>
    <n v="1139094"/>
    <n v="569547"/>
    <n v="0"/>
    <n v="0"/>
    <n v="227819"/>
    <n v="3645101"/>
    <n v="0"/>
    <n v="0"/>
    <n v="0"/>
    <n v="0"/>
    <n v="0"/>
    <n v="0"/>
    <n v="0"/>
    <n v="0"/>
    <n v="0"/>
    <n v="0"/>
    <m/>
    <n v="0"/>
    <n v="0"/>
    <n v="0"/>
    <s v="Yes"/>
  </r>
  <r>
    <s v="36679180000000"/>
    <x v="35"/>
    <s v="67918"/>
    <s v="0000000"/>
    <s v="N/A"/>
    <s v="N/A"/>
    <s v="Victor Elementary"/>
    <n v="1"/>
    <n v="170572074"/>
    <n v="8528604"/>
    <n v="8528604"/>
    <n v="15351487"/>
    <n v="15351487"/>
    <n v="15351487"/>
    <n v="15351487"/>
    <n v="15351487"/>
    <n v="93814643"/>
    <n v="0"/>
    <n v="0"/>
    <n v="0"/>
    <n v="0"/>
    <n v="0"/>
    <n v="0"/>
    <n v="0"/>
    <n v="0"/>
    <n v="0"/>
    <n v="0"/>
    <m/>
    <n v="0"/>
    <n v="0"/>
    <n v="0"/>
    <s v="Yes"/>
  </r>
  <r>
    <s v="36679186101927"/>
    <x v="35"/>
    <s v="67918"/>
    <s v="6101927"/>
    <s v="0309"/>
    <s v="L"/>
    <s v="Sixth Street Prep"/>
    <n v="1"/>
    <n v="3026105"/>
    <n v="151305"/>
    <n v="151305"/>
    <n v="272349"/>
    <n v="272349"/>
    <n v="272349"/>
    <n v="272349"/>
    <n v="272349"/>
    <n v="1664355"/>
    <n v="0"/>
    <n v="0"/>
    <n v="0"/>
    <n v="0"/>
    <n v="0"/>
    <n v="0"/>
    <n v="0"/>
    <n v="0"/>
    <n v="0"/>
    <n v="0"/>
    <m/>
    <n v="0"/>
    <n v="0"/>
    <n v="0"/>
    <s v="Yes"/>
  </r>
  <r>
    <s v="36679186118350"/>
    <x v="35"/>
    <s v="67918"/>
    <s v="6118350"/>
    <s v="0296"/>
    <s v="L"/>
    <s v="Mountain View Montessori Charter"/>
    <n v="1"/>
    <n v="2330937"/>
    <n v="116547"/>
    <n v="116547"/>
    <n v="209784"/>
    <n v="209784"/>
    <n v="209784"/>
    <n v="209784"/>
    <n v="209784"/>
    <n v="1282014"/>
    <n v="0"/>
    <n v="0"/>
    <n v="0"/>
    <n v="0"/>
    <n v="0"/>
    <n v="0"/>
    <n v="0"/>
    <n v="0"/>
    <n v="0"/>
    <n v="0"/>
    <m/>
    <n v="0"/>
    <n v="0"/>
    <n v="0"/>
    <s v="Yes"/>
  </r>
  <r>
    <s v="36679340000000"/>
    <x v="35"/>
    <s v="67934"/>
    <s v="0000000"/>
    <s v="N/A"/>
    <s v="N/A"/>
    <s v="Victor Valley Union High"/>
    <n v="1"/>
    <n v="133060593"/>
    <n v="6653030"/>
    <n v="6653030"/>
    <n v="11975453"/>
    <n v="11975453"/>
    <n v="11975453"/>
    <n v="11975453"/>
    <n v="11975453"/>
    <n v="73183325"/>
    <n v="0"/>
    <n v="0"/>
    <n v="0"/>
    <n v="0"/>
    <n v="0"/>
    <n v="0"/>
    <n v="0"/>
    <n v="0"/>
    <n v="0"/>
    <n v="0"/>
    <m/>
    <n v="0"/>
    <n v="0"/>
    <n v="0"/>
    <s v="Yes"/>
  </r>
  <r>
    <s v="36679343630670"/>
    <x v="35"/>
    <s v="67934"/>
    <s v="3630670"/>
    <s v="0013"/>
    <s v="D"/>
    <s v="Options for Youth-Victor Valley Charter"/>
    <n v="1"/>
    <n v="12792159"/>
    <n v="639608"/>
    <n v="639608"/>
    <n v="1151294"/>
    <n v="1151294"/>
    <n v="1151294"/>
    <n v="1151294"/>
    <n v="1151294"/>
    <n v="7035686"/>
    <n v="0"/>
    <n v="0"/>
    <n v="0"/>
    <n v="0"/>
    <n v="0"/>
    <n v="0"/>
    <n v="0"/>
    <n v="0"/>
    <n v="0"/>
    <n v="0"/>
    <m/>
    <n v="0"/>
    <n v="0"/>
    <n v="0"/>
    <s v="Yes"/>
  </r>
  <r>
    <s v="36679590000000"/>
    <x v="35"/>
    <s v="67959"/>
    <s v="0000000"/>
    <s v="N/A"/>
    <s v="N/A"/>
    <s v="Yucaipa-Calimesa Joint Unified"/>
    <n v="1"/>
    <n v="81998822"/>
    <n v="4099941"/>
    <n v="4099941"/>
    <n v="7379894"/>
    <n v="7379894"/>
    <n v="7379894"/>
    <n v="7379894"/>
    <n v="7379894"/>
    <n v="45099352"/>
    <n v="0"/>
    <n v="0"/>
    <n v="0"/>
    <n v="0"/>
    <n v="0"/>
    <n v="0"/>
    <n v="0"/>
    <n v="0"/>
    <n v="0"/>
    <n v="0"/>
    <m/>
    <n v="0"/>
    <n v="0"/>
    <n v="0"/>
    <s v="Yes"/>
  </r>
  <r>
    <s v="36679590114256"/>
    <x v="35"/>
    <s v="67959"/>
    <s v="0114256"/>
    <s v="0889"/>
    <s v="D"/>
    <s v="Inland Leaders Charter"/>
    <n v="1"/>
    <n v="8259926"/>
    <n v="412996"/>
    <n v="412996"/>
    <n v="743393"/>
    <n v="743393"/>
    <n v="743393"/>
    <n v="743393"/>
    <n v="743393"/>
    <n v="4542957"/>
    <n v="0"/>
    <n v="0"/>
    <n v="0"/>
    <n v="0"/>
    <n v="0"/>
    <n v="0"/>
    <n v="0"/>
    <n v="0"/>
    <n v="0"/>
    <n v="0"/>
    <m/>
    <n v="0"/>
    <n v="0"/>
    <n v="0"/>
    <s v="Yes"/>
  </r>
  <r>
    <s v="36679590124032"/>
    <x v="35"/>
    <s v="67959"/>
    <s v="0124032"/>
    <s v="1291"/>
    <s v="L"/>
    <s v="Competitive Edge Charter Academy (CECA)"/>
    <n v="1"/>
    <n v="5824969"/>
    <n v="291248"/>
    <n v="291248"/>
    <n v="524247"/>
    <n v="524247"/>
    <n v="524247"/>
    <n v="524247"/>
    <n v="524247"/>
    <n v="3203731"/>
    <n v="0"/>
    <n v="0"/>
    <n v="0"/>
    <n v="0"/>
    <n v="0"/>
    <n v="0"/>
    <n v="0"/>
    <n v="0"/>
    <n v="0"/>
    <n v="0"/>
    <m/>
    <n v="0"/>
    <n v="0"/>
    <n v="0"/>
    <s v="Yes"/>
  </r>
  <r>
    <s v="36738580000000"/>
    <x v="35"/>
    <s v="73858"/>
    <s v="0000000"/>
    <s v="N/A"/>
    <s v="N/A"/>
    <s v="Baker Valley Unified"/>
    <n v="1"/>
    <n v="393451"/>
    <n v="19673"/>
    <n v="19673"/>
    <n v="35411"/>
    <n v="35411"/>
    <n v="35411"/>
    <n v="35411"/>
    <n v="35411"/>
    <n v="216401"/>
    <n v="0"/>
    <n v="0"/>
    <n v="0"/>
    <n v="0"/>
    <n v="0"/>
    <n v="0"/>
    <n v="0"/>
    <n v="0"/>
    <n v="0"/>
    <n v="0"/>
    <m/>
    <n v="0"/>
    <n v="0"/>
    <n v="0"/>
    <s v="Yes"/>
  </r>
  <r>
    <s v="36738900000000"/>
    <x v="35"/>
    <s v="73890"/>
    <s v="0000000"/>
    <s v="N/A"/>
    <s v="N/A"/>
    <s v="Silver Valley Unified"/>
    <n v="2"/>
    <n v="21103862"/>
    <n v="3165579"/>
    <n v="3165579"/>
    <n v="3165579"/>
    <n v="3165579"/>
    <n v="0"/>
    <n v="0"/>
    <n v="1266232"/>
    <n v="13928548"/>
    <n v="0"/>
    <n v="0"/>
    <n v="0"/>
    <n v="0"/>
    <n v="0"/>
    <n v="0"/>
    <n v="0"/>
    <n v="0"/>
    <n v="0"/>
    <n v="0"/>
    <m/>
    <n v="0"/>
    <n v="0"/>
    <n v="0"/>
    <s v="Yes"/>
  </r>
  <r>
    <s v="36739570000000"/>
    <x v="35"/>
    <s v="73957"/>
    <s v="0000000"/>
    <s v="N/A"/>
    <s v="N/A"/>
    <s v="Snowline Joint Unified"/>
    <n v="1"/>
    <n v="88367868"/>
    <n v="4418393"/>
    <n v="4418393"/>
    <n v="7953108"/>
    <n v="7953108"/>
    <n v="7953108"/>
    <n v="7953108"/>
    <n v="7953108"/>
    <n v="48602326"/>
    <n v="0"/>
    <n v="0"/>
    <n v="0"/>
    <n v="0"/>
    <n v="0"/>
    <n v="0"/>
    <n v="0"/>
    <n v="0"/>
    <n v="0"/>
    <n v="0"/>
    <m/>
    <n v="0"/>
    <n v="0"/>
    <n v="0"/>
    <s v="Yes"/>
  </r>
  <r>
    <s v="36750440000000"/>
    <x v="35"/>
    <s v="75044"/>
    <s v="0000000"/>
    <s v="N/A"/>
    <s v="N/A"/>
    <s v="Hesperia Unified"/>
    <n v="1"/>
    <n v="260922590"/>
    <n v="13046130"/>
    <n v="13046130"/>
    <n v="23483033"/>
    <n v="23483033"/>
    <n v="23483033"/>
    <n v="23483033"/>
    <n v="23483033"/>
    <n v="143507425"/>
    <n v="0"/>
    <n v="0"/>
    <n v="0"/>
    <n v="0"/>
    <n v="0"/>
    <n v="0"/>
    <n v="0"/>
    <n v="0"/>
    <n v="0"/>
    <n v="0"/>
    <m/>
    <n v="0"/>
    <n v="0"/>
    <n v="0"/>
    <s v="Yes"/>
  </r>
  <r>
    <s v="36750440107516"/>
    <x v="35"/>
    <s v="75044"/>
    <s v="0107516"/>
    <s v="0671"/>
    <s v="D"/>
    <s v="Summit Leadership Academy-High Desert"/>
    <n v="1"/>
    <n v="2381411"/>
    <n v="119071"/>
    <n v="119071"/>
    <n v="214327"/>
    <n v="214327"/>
    <n v="214327"/>
    <n v="214327"/>
    <n v="214327"/>
    <n v="1309777"/>
    <n v="0"/>
    <n v="0"/>
    <n v="0"/>
    <n v="0"/>
    <n v="0"/>
    <n v="0"/>
    <n v="0"/>
    <n v="0"/>
    <n v="0"/>
    <n v="0"/>
    <m/>
    <n v="0"/>
    <n v="0"/>
    <n v="0"/>
    <s v="Yes"/>
  </r>
  <r>
    <s v="36750440112441"/>
    <x v="35"/>
    <s v="75044"/>
    <s v="0112441"/>
    <s v="0801"/>
    <s v="D"/>
    <s v="Pathways to College K8"/>
    <n v="1"/>
    <n v="4372614"/>
    <n v="218631"/>
    <n v="218631"/>
    <n v="393535"/>
    <n v="393535"/>
    <n v="393535"/>
    <n v="393535"/>
    <n v="393535"/>
    <n v="2404937"/>
    <n v="0"/>
    <n v="0"/>
    <n v="0"/>
    <n v="0"/>
    <n v="-157183.67000000001"/>
    <n v="-11714.16"/>
    <n v="0"/>
    <n v="0"/>
    <n v="0"/>
    <n v="0"/>
    <m/>
    <n v="-168897.83000000002"/>
    <n v="168897.83000000002"/>
    <n v="0"/>
    <s v="Yes"/>
  </r>
  <r>
    <s v="36750440114389"/>
    <x v="35"/>
    <s v="75044"/>
    <s v="0114389"/>
    <s v="0885"/>
    <s v="D"/>
    <s v="Mirus Secondary"/>
    <n v="1"/>
    <n v="4283594"/>
    <n v="214180"/>
    <n v="214180"/>
    <n v="385523"/>
    <n v="385523"/>
    <n v="385523"/>
    <n v="385523"/>
    <n v="385523"/>
    <n v="2355975"/>
    <n v="0"/>
    <n v="0"/>
    <n v="0"/>
    <n v="0"/>
    <n v="0"/>
    <n v="0"/>
    <n v="0"/>
    <n v="0"/>
    <n v="0"/>
    <n v="0"/>
    <m/>
    <n v="0"/>
    <n v="0"/>
    <n v="0"/>
    <s v="Yes"/>
  </r>
  <r>
    <s v="36750440116707"/>
    <x v="35"/>
    <s v="75044"/>
    <s v="0116707"/>
    <s v="0971"/>
    <s v="D"/>
    <s v="Encore Jr./Sr. High School for the Performing and Visual Arts"/>
    <n v="1"/>
    <n v="5145879"/>
    <n v="257294"/>
    <n v="257294"/>
    <n v="463129"/>
    <n v="463129"/>
    <n v="463129"/>
    <n v="463129"/>
    <n v="463129"/>
    <n v="2830233"/>
    <n v="0"/>
    <n v="0"/>
    <n v="0"/>
    <n v="0"/>
    <n v="-82417.2"/>
    <n v="0"/>
    <n v="0"/>
    <n v="0"/>
    <n v="0"/>
    <n v="0"/>
    <m/>
    <n v="-82417.2"/>
    <n v="82417.2"/>
    <n v="0"/>
    <s v="Yes"/>
  </r>
  <r>
    <s v="36750440118059"/>
    <x v="35"/>
    <s v="75044"/>
    <s v="0118059"/>
    <s v="1034"/>
    <s v="D"/>
    <s v="LaVerne Elementary Preparatory Academy"/>
    <n v="1"/>
    <n v="6362023"/>
    <n v="318101"/>
    <n v="318101"/>
    <n v="572582"/>
    <n v="572582"/>
    <n v="572582"/>
    <n v="572582"/>
    <n v="572582"/>
    <n v="3499112"/>
    <n v="0"/>
    <n v="0"/>
    <n v="0"/>
    <n v="0"/>
    <n v="0"/>
    <n v="0"/>
    <n v="0"/>
    <n v="0"/>
    <n v="0"/>
    <n v="0"/>
    <m/>
    <n v="0"/>
    <n v="0"/>
    <n v="0"/>
    <s v="Yes"/>
  </r>
  <r>
    <s v="36750510000000"/>
    <x v="35"/>
    <s v="75051"/>
    <s v="0000000"/>
    <s v="N/A"/>
    <s v="N/A"/>
    <s v="Lucerne Valley Unified"/>
    <n v="1"/>
    <n v="16564962"/>
    <n v="828248"/>
    <n v="828248"/>
    <n v="1490847"/>
    <n v="1490847"/>
    <n v="1490847"/>
    <n v="1490847"/>
    <n v="1490847"/>
    <n v="9110731"/>
    <n v="0"/>
    <n v="0"/>
    <n v="0"/>
    <n v="0"/>
    <n v="0"/>
    <n v="0"/>
    <n v="0"/>
    <n v="0"/>
    <n v="0"/>
    <n v="0"/>
    <m/>
    <n v="0"/>
    <n v="0"/>
    <n v="0"/>
    <s v="Yes"/>
  </r>
  <r>
    <s v="36750510115089"/>
    <x v="35"/>
    <s v="75051"/>
    <s v="0115089"/>
    <s v="0905"/>
    <s v="D"/>
    <s v="Sky Mountain Charter"/>
    <n v="1"/>
    <n v="23365282"/>
    <n v="1168264"/>
    <n v="1168264"/>
    <n v="2102875"/>
    <n v="2102875"/>
    <n v="2102875"/>
    <n v="2102875"/>
    <n v="2102875"/>
    <n v="12850903"/>
    <n v="0"/>
    <n v="0"/>
    <n v="0"/>
    <n v="0"/>
    <n v="0"/>
    <n v="0"/>
    <n v="0"/>
    <n v="0"/>
    <n v="0"/>
    <n v="0"/>
    <m/>
    <n v="0"/>
    <n v="0"/>
    <n v="0"/>
    <s v="Yes"/>
  </r>
  <r>
    <s v="36750510136432"/>
    <x v="35"/>
    <s v="75051"/>
    <s v="0136432"/>
    <s v="1895"/>
    <s v="D"/>
    <s v="Alta Vista Innovation High"/>
    <n v="1"/>
    <n v="41210164"/>
    <n v="2060508"/>
    <n v="2060508"/>
    <n v="3708915"/>
    <n v="3708915"/>
    <n v="3708915"/>
    <n v="3708915"/>
    <n v="3708915"/>
    <n v="22665591"/>
    <n v="0"/>
    <n v="0"/>
    <n v="0"/>
    <n v="0"/>
    <n v="0"/>
    <n v="0"/>
    <n v="0"/>
    <n v="0"/>
    <n v="0"/>
    <n v="0"/>
    <m/>
    <n v="0"/>
    <n v="0"/>
    <n v="0"/>
    <s v="Yes"/>
  </r>
  <r>
    <s v="36750510136960"/>
    <x v="35"/>
    <s v="75051"/>
    <s v="0136960"/>
    <s v="1923"/>
    <s v="D"/>
    <s v="Elite Academic Academy - Lucerne"/>
    <n v="1"/>
    <n v="14379962"/>
    <n v="718998"/>
    <n v="718998"/>
    <n v="1294197"/>
    <n v="1294197"/>
    <n v="1294197"/>
    <n v="1294197"/>
    <n v="1294197"/>
    <n v="7908981"/>
    <n v="0"/>
    <n v="0"/>
    <n v="0"/>
    <n v="0"/>
    <n v="0"/>
    <n v="0"/>
    <n v="0"/>
    <n v="0"/>
    <n v="0"/>
    <n v="0"/>
    <m/>
    <n v="0"/>
    <n v="0"/>
    <n v="0"/>
    <s v="Yes"/>
  </r>
  <r>
    <s v="36750510137794"/>
    <x v="35"/>
    <s v="75051"/>
    <s v="0137794"/>
    <s v="1977"/>
    <s v="D"/>
    <s v="Gorman Learning Center San Bernardino/Santa Clarita"/>
    <n v="1"/>
    <n v="16833223"/>
    <n v="841661"/>
    <n v="841661"/>
    <n v="1514990"/>
    <n v="1514990"/>
    <n v="1514990"/>
    <n v="1514990"/>
    <n v="1514990"/>
    <n v="9258272"/>
    <n v="0"/>
    <n v="0"/>
    <n v="0"/>
    <n v="0"/>
    <n v="0"/>
    <n v="0"/>
    <n v="0"/>
    <n v="0"/>
    <n v="0"/>
    <n v="0"/>
    <m/>
    <n v="0"/>
    <n v="0"/>
    <n v="0"/>
    <s v="Yes"/>
  </r>
  <r>
    <s v="36750510138107"/>
    <x v="35"/>
    <s v="75051"/>
    <s v="0138107"/>
    <s v="1975"/>
    <s v="D"/>
    <s v="Southern California Flex Academy"/>
    <n v="1"/>
    <n v="7040014"/>
    <n v="352001"/>
    <n v="352001"/>
    <n v="633601"/>
    <n v="633601"/>
    <n v="633601"/>
    <n v="633601"/>
    <n v="633601"/>
    <n v="3872007"/>
    <n v="0"/>
    <n v="0"/>
    <n v="0"/>
    <n v="0"/>
    <n v="0"/>
    <n v="0"/>
    <n v="0"/>
    <n v="0"/>
    <n v="0"/>
    <n v="0"/>
    <m/>
    <n v="0"/>
    <n v="0"/>
    <n v="0"/>
    <s v="Yes"/>
  </r>
  <r>
    <s v="36750510139188"/>
    <x v="35"/>
    <s v="75051"/>
    <s v="0139188"/>
    <s v="2033"/>
    <s v="D"/>
    <s v="Granite Mountain Charter"/>
    <n v="1"/>
    <n v="46505877"/>
    <n v="2325294"/>
    <n v="2325294"/>
    <n v="4185529"/>
    <n v="4185529"/>
    <n v="4185529"/>
    <n v="4185529"/>
    <n v="4185529"/>
    <n v="25578233"/>
    <n v="0"/>
    <n v="0"/>
    <n v="0"/>
    <n v="0"/>
    <n v="0"/>
    <n v="0"/>
    <n v="0"/>
    <n v="0"/>
    <n v="0"/>
    <n v="0"/>
    <m/>
    <n v="0"/>
    <n v="0"/>
    <n v="0"/>
    <s v="Yes"/>
  </r>
  <r>
    <s v="36750690000000"/>
    <x v="35"/>
    <s v="75069"/>
    <s v="0000000"/>
    <s v="N/A"/>
    <s v="N/A"/>
    <s v="Upland Unified"/>
    <n v="1"/>
    <n v="94090041"/>
    <n v="4704502"/>
    <n v="4704502"/>
    <n v="8468104"/>
    <n v="8468104"/>
    <n v="8468104"/>
    <n v="8468104"/>
    <n v="8468104"/>
    <n v="51749524"/>
    <n v="0"/>
    <n v="0"/>
    <n v="0"/>
    <n v="0"/>
    <n v="0"/>
    <n v="0"/>
    <n v="0"/>
    <n v="0"/>
    <n v="0"/>
    <n v="0"/>
    <m/>
    <n v="0"/>
    <n v="0"/>
    <n v="0"/>
    <s v="Yes"/>
  </r>
  <r>
    <s v="36750770000000"/>
    <x v="35"/>
    <s v="75077"/>
    <s v="0000000"/>
    <s v="N/A"/>
    <s v="N/A"/>
    <s v="Apple Valley Unified"/>
    <n v="1"/>
    <n v="157097920"/>
    <n v="7854896"/>
    <n v="7854896"/>
    <n v="14138813"/>
    <n v="14138813"/>
    <n v="14138813"/>
    <n v="14138813"/>
    <n v="14138813"/>
    <n v="86403857"/>
    <n v="0"/>
    <n v="0"/>
    <n v="0"/>
    <n v="0"/>
    <n v="0"/>
    <n v="0"/>
    <n v="0"/>
    <n v="0"/>
    <n v="0"/>
    <n v="0"/>
    <m/>
    <n v="0"/>
    <n v="0"/>
    <n v="0"/>
    <s v="Yes"/>
  </r>
  <r>
    <s v="36750773631207"/>
    <x v="35"/>
    <s v="75077"/>
    <s v="3631207"/>
    <s v="0127"/>
    <s v="D"/>
    <s v="Academy for Academic Excellence"/>
    <n v="1"/>
    <n v="13317986"/>
    <n v="665899"/>
    <n v="665899"/>
    <n v="1198619"/>
    <n v="1198619"/>
    <n v="1198619"/>
    <n v="1198619"/>
    <n v="1198619"/>
    <n v="7324893"/>
    <n v="0"/>
    <n v="0"/>
    <n v="0"/>
    <n v="0"/>
    <n v="0"/>
    <n v="0"/>
    <n v="0"/>
    <n v="0"/>
    <n v="0"/>
    <n v="0"/>
    <m/>
    <n v="0"/>
    <n v="0"/>
    <n v="0"/>
    <s v="Yes"/>
  </r>
  <r>
    <s v="37103710000000"/>
    <x v="36"/>
    <s v="10371"/>
    <s v="0000000"/>
    <s v="N/A"/>
    <s v="N/A"/>
    <s v="San Diego Co. Office of Education"/>
    <n v="1"/>
    <n v="305170044"/>
    <n v="15258502"/>
    <n v="15258502"/>
    <n v="27465304"/>
    <n v="27465304"/>
    <n v="27465304"/>
    <n v="27465304"/>
    <n v="27465304"/>
    <n v="167843524"/>
    <n v="0"/>
    <n v="0"/>
    <n v="0"/>
    <n v="0"/>
    <n v="0"/>
    <n v="0"/>
    <n v="0"/>
    <n v="0"/>
    <n v="0"/>
    <n v="0"/>
    <m/>
    <n v="0"/>
    <n v="0"/>
    <n v="0"/>
    <s v="Yes"/>
  </r>
  <r>
    <s v="37103710108548"/>
    <x v="36"/>
    <s v="10371"/>
    <s v="0108548"/>
    <s v="0680"/>
    <s v="D"/>
    <s v="Iftin Charter"/>
    <n v="1"/>
    <n v="2607775"/>
    <n v="130389"/>
    <n v="130389"/>
    <n v="234700"/>
    <n v="234700"/>
    <n v="234700"/>
    <n v="234700"/>
    <n v="234700"/>
    <n v="1434278"/>
    <n v="0"/>
    <n v="0"/>
    <n v="0"/>
    <n v="0"/>
    <n v="0"/>
    <n v="0"/>
    <n v="0"/>
    <n v="0"/>
    <n v="0"/>
    <n v="0"/>
    <m/>
    <n v="0"/>
    <n v="0"/>
    <n v="0"/>
    <s v="Yes"/>
  </r>
  <r>
    <s v="37103710124321"/>
    <x v="36"/>
    <s v="10371"/>
    <s v="0124321"/>
    <s v="1308"/>
    <s v="D"/>
    <s v="Howard Gardner Community Charter"/>
    <n v="1"/>
    <n v="1375135"/>
    <n v="68757"/>
    <n v="68757"/>
    <n v="123762"/>
    <n v="123762"/>
    <n v="123762"/>
    <n v="123762"/>
    <n v="123762"/>
    <n v="756324"/>
    <n v="0"/>
    <n v="0"/>
    <n v="0"/>
    <n v="0"/>
    <n v="0"/>
    <n v="0"/>
    <n v="0"/>
    <n v="0"/>
    <n v="0"/>
    <n v="0"/>
    <m/>
    <n v="0"/>
    <n v="0"/>
    <n v="0"/>
    <s v="Yes"/>
  </r>
  <r>
    <s v="37103710134577"/>
    <x v="36"/>
    <s v="10371"/>
    <s v="0134577"/>
    <s v="1835"/>
    <s v="D"/>
    <s v="Audeo Charter II"/>
    <n v="1"/>
    <n v="4150173"/>
    <n v="207509"/>
    <n v="207509"/>
    <n v="373516"/>
    <n v="373516"/>
    <n v="373516"/>
    <n v="373516"/>
    <n v="373516"/>
    <n v="2282598"/>
    <n v="0"/>
    <n v="0"/>
    <n v="0"/>
    <n v="0"/>
    <n v="0"/>
    <n v="0"/>
    <n v="0"/>
    <n v="0"/>
    <n v="0"/>
    <n v="0"/>
    <m/>
    <n v="0"/>
    <n v="0"/>
    <n v="0"/>
    <s v="Yes"/>
  </r>
  <r>
    <s v="37103710136085"/>
    <x v="36"/>
    <s v="10371"/>
    <s v="0136085"/>
    <s v="1883"/>
    <s v="D"/>
    <s v="Scholarship Prep - Oceanside"/>
    <n v="1"/>
    <n v="4790971"/>
    <n v="239549"/>
    <n v="239549"/>
    <n v="431187"/>
    <n v="431187"/>
    <n v="431187"/>
    <n v="431187"/>
    <n v="431187"/>
    <n v="2635033"/>
    <n v="0"/>
    <n v="0"/>
    <n v="0"/>
    <n v="0"/>
    <n v="0"/>
    <n v="0"/>
    <n v="0"/>
    <n v="0"/>
    <n v="0"/>
    <n v="0"/>
    <m/>
    <n v="0"/>
    <n v="0"/>
    <n v="0"/>
    <s v="Yes"/>
  </r>
  <r>
    <s v="37103710137695"/>
    <x v="36"/>
    <s v="10371"/>
    <s v="0137695"/>
    <s v="1947"/>
    <s v="D"/>
    <s v="Community Montessori"/>
    <n v="1"/>
    <n v="8897057"/>
    <n v="444853"/>
    <n v="444853"/>
    <n v="800735"/>
    <n v="800735"/>
    <n v="800735"/>
    <n v="800735"/>
    <n v="800735"/>
    <n v="4893381"/>
    <n v="0"/>
    <n v="0"/>
    <n v="0"/>
    <n v="0"/>
    <n v="0"/>
    <n v="0"/>
    <n v="0"/>
    <n v="0"/>
    <n v="0"/>
    <n v="0"/>
    <m/>
    <n v="0"/>
    <n v="0"/>
    <n v="0"/>
    <s v="Yes"/>
  </r>
  <r>
    <s v="37103710137752"/>
    <x v="36"/>
    <s v="10371"/>
    <s v="0137752"/>
    <s v="1946"/>
    <s v="D"/>
    <s v="Dimensions Collaborative"/>
    <n v="1"/>
    <n v="6121212"/>
    <n v="306061"/>
    <n v="306061"/>
    <n v="550909"/>
    <n v="550909"/>
    <n v="550909"/>
    <n v="550909"/>
    <n v="550909"/>
    <n v="3366667"/>
    <n v="0"/>
    <n v="0"/>
    <n v="0"/>
    <n v="0"/>
    <n v="0"/>
    <n v="0"/>
    <n v="0"/>
    <n v="0"/>
    <n v="0"/>
    <n v="0"/>
    <m/>
    <n v="0"/>
    <n v="0"/>
    <n v="0"/>
    <s v="Yes"/>
  </r>
  <r>
    <s v="37103710138016"/>
    <x v="36"/>
    <s v="10371"/>
    <s v="0138016"/>
    <s v="1989"/>
    <s v="D"/>
    <s v="Pacific Springs Charter"/>
    <n v="1"/>
    <n v="3993596"/>
    <n v="199680"/>
    <n v="199680"/>
    <n v="359424"/>
    <n v="359424"/>
    <n v="359424"/>
    <n v="359424"/>
    <n v="359424"/>
    <n v="2196480"/>
    <n v="0"/>
    <n v="0"/>
    <n v="0"/>
    <n v="0"/>
    <n v="-682.41"/>
    <n v="0"/>
    <n v="0"/>
    <n v="0"/>
    <n v="0"/>
    <n v="0"/>
    <m/>
    <n v="-682.41"/>
    <n v="682.41"/>
    <n v="0"/>
    <s v="Yes"/>
  </r>
  <r>
    <s v="37103710138404"/>
    <x v="36"/>
    <s v="10371"/>
    <s v="0138404"/>
    <s v="2016"/>
    <s v="D"/>
    <s v="Classical Academy Vista"/>
    <n v="1"/>
    <n v="4278692"/>
    <n v="213935"/>
    <n v="213935"/>
    <n v="385082"/>
    <n v="385082"/>
    <n v="385082"/>
    <n v="385082"/>
    <n v="385082"/>
    <n v="2353280"/>
    <n v="0"/>
    <n v="0"/>
    <n v="0"/>
    <n v="0"/>
    <n v="-59191.88"/>
    <n v="0"/>
    <n v="0"/>
    <n v="0"/>
    <n v="0"/>
    <n v="0"/>
    <m/>
    <n v="-59191.88"/>
    <n v="59191.88"/>
    <n v="0"/>
    <s v="Yes"/>
  </r>
  <r>
    <s v="37103710138594"/>
    <x v="36"/>
    <s v="10371"/>
    <s v="0138594"/>
    <s v="2023"/>
    <s v="D"/>
    <s v="Dual Language Immersion North County"/>
    <n v="1"/>
    <n v="2116273"/>
    <n v="105814"/>
    <n v="105814"/>
    <n v="190465"/>
    <n v="190465"/>
    <n v="190465"/>
    <n v="190465"/>
    <n v="190465"/>
    <n v="1163953"/>
    <n v="0"/>
    <n v="0"/>
    <n v="0"/>
    <n v="0"/>
    <n v="0"/>
    <n v="0"/>
    <n v="0"/>
    <n v="0"/>
    <n v="0"/>
    <n v="0"/>
    <m/>
    <n v="0"/>
    <n v="0"/>
    <n v="0"/>
    <s v="Yes"/>
  </r>
  <r>
    <s v="37103710138792"/>
    <x v="36"/>
    <s v="10371"/>
    <s v="0138792"/>
    <s v="2024"/>
    <s v="D"/>
    <s v="JCS - Manzanita"/>
    <n v="1"/>
    <n v="1597139"/>
    <n v="79857"/>
    <n v="79857"/>
    <n v="143743"/>
    <n v="143743"/>
    <n v="143743"/>
    <n v="143743"/>
    <n v="143743"/>
    <n v="878429"/>
    <n v="0"/>
    <n v="-7928"/>
    <n v="0"/>
    <n v="0"/>
    <n v="0"/>
    <n v="0"/>
    <n v="0"/>
    <n v="0"/>
    <n v="0"/>
    <n v="0"/>
    <m/>
    <n v="-7928"/>
    <n v="7928"/>
    <n v="0"/>
    <s v="Yes"/>
  </r>
  <r>
    <s v="37103716119119"/>
    <x v="36"/>
    <s v="10371"/>
    <s v="6119119"/>
    <s v="0405"/>
    <s v="D"/>
    <s v="Literacy First Charter"/>
    <n v="1"/>
    <n v="17237842"/>
    <n v="861892"/>
    <n v="861892"/>
    <n v="1551406"/>
    <n v="1551406"/>
    <n v="1551406"/>
    <n v="1551406"/>
    <n v="1551406"/>
    <n v="9480814"/>
    <n v="0"/>
    <n v="0"/>
    <n v="0"/>
    <n v="0"/>
    <n v="0"/>
    <n v="0"/>
    <n v="0"/>
    <n v="0"/>
    <n v="0"/>
    <n v="0"/>
    <m/>
    <n v="0"/>
    <n v="0"/>
    <n v="0"/>
    <s v="Yes"/>
  </r>
  <r>
    <s v="37679670000000"/>
    <x v="36"/>
    <s v="67967"/>
    <s v="0000000"/>
    <s v="N/A"/>
    <s v="N/A"/>
    <s v="Alpine Union Elementary"/>
    <n v="1"/>
    <n v="9340321"/>
    <n v="467016"/>
    <n v="467016"/>
    <n v="840629"/>
    <n v="840629"/>
    <n v="840629"/>
    <n v="840629"/>
    <n v="840629"/>
    <n v="5137177"/>
    <n v="0"/>
    <n v="0"/>
    <n v="0"/>
    <n v="0"/>
    <n v="0"/>
    <n v="0"/>
    <n v="0"/>
    <n v="0"/>
    <n v="0"/>
    <n v="0"/>
    <m/>
    <n v="0"/>
    <n v="0"/>
    <n v="0"/>
    <s v="Yes"/>
  </r>
  <r>
    <s v="37679830000000"/>
    <x v="36"/>
    <s v="67983"/>
    <s v="0000000"/>
    <s v="N/A"/>
    <s v="N/A"/>
    <s v="Borrego Springs Unified"/>
    <n v="2"/>
    <n v="5350276"/>
    <n v="802541"/>
    <n v="802541"/>
    <n v="802541"/>
    <n v="802541"/>
    <n v="0"/>
    <n v="0"/>
    <n v="321017"/>
    <n v="3531181"/>
    <n v="0"/>
    <n v="0"/>
    <n v="0"/>
    <n v="0"/>
    <n v="0"/>
    <n v="0"/>
    <n v="0"/>
    <n v="0"/>
    <n v="0"/>
    <n v="0"/>
    <m/>
    <n v="0"/>
    <n v="0"/>
    <n v="0"/>
    <s v="Yes"/>
  </r>
  <r>
    <s v="37679830134890"/>
    <x v="36"/>
    <s v="67983"/>
    <s v="0134890"/>
    <s v="1832"/>
    <s v="D"/>
    <s v="San Diego Workforce Innovation High"/>
    <n v="1"/>
    <n v="39899446"/>
    <n v="1994972"/>
    <n v="1994972"/>
    <n v="3590950"/>
    <n v="3590950"/>
    <n v="3590950"/>
    <n v="3590950"/>
    <n v="3590950"/>
    <n v="21944694"/>
    <n v="0"/>
    <n v="0"/>
    <n v="0"/>
    <n v="0"/>
    <n v="0"/>
    <n v="0"/>
    <n v="0"/>
    <n v="0"/>
    <n v="0"/>
    <n v="0"/>
    <m/>
    <n v="0"/>
    <n v="0"/>
    <n v="0"/>
    <s v="Yes"/>
  </r>
  <r>
    <s v="37679910000000"/>
    <x v="36"/>
    <s v="67991"/>
    <s v="0000000"/>
    <s v="N/A"/>
    <s v="N/A"/>
    <s v="Cajon Valley Union"/>
    <n v="1"/>
    <n v="168439752"/>
    <n v="8421988"/>
    <n v="8421988"/>
    <n v="15159578"/>
    <n v="15159578"/>
    <n v="15159578"/>
    <n v="15159578"/>
    <n v="15159578"/>
    <n v="92641866"/>
    <n v="0"/>
    <n v="0"/>
    <n v="0"/>
    <n v="0"/>
    <n v="0"/>
    <n v="0"/>
    <n v="0"/>
    <n v="0"/>
    <n v="0"/>
    <n v="0"/>
    <m/>
    <n v="0"/>
    <n v="0"/>
    <n v="0"/>
    <s v="Yes"/>
  </r>
  <r>
    <s v="37679910108563"/>
    <x v="36"/>
    <s v="67991"/>
    <s v="0108563"/>
    <s v="0683"/>
    <s v="D"/>
    <s v="EJE Elementary Academy Charter"/>
    <n v="1"/>
    <n v="6480449"/>
    <n v="324022"/>
    <n v="324022"/>
    <n v="583240"/>
    <n v="583240"/>
    <n v="583240"/>
    <n v="583240"/>
    <n v="583240"/>
    <n v="3564244"/>
    <n v="0"/>
    <n v="0"/>
    <n v="0"/>
    <n v="0"/>
    <n v="0"/>
    <n v="0"/>
    <n v="0"/>
    <n v="0"/>
    <n v="0"/>
    <n v="0"/>
    <m/>
    <n v="0"/>
    <n v="0"/>
    <n v="0"/>
    <s v="Yes"/>
  </r>
  <r>
    <s v="37679910119255"/>
    <x v="36"/>
    <s v="67991"/>
    <s v="0119255"/>
    <s v="1063"/>
    <s v="D"/>
    <s v="EJE Middle Academy"/>
    <n v="1"/>
    <n v="2370097"/>
    <n v="118505"/>
    <n v="118505"/>
    <n v="213309"/>
    <n v="213309"/>
    <n v="213309"/>
    <n v="213309"/>
    <n v="213309"/>
    <n v="1303555"/>
    <n v="0"/>
    <n v="0"/>
    <n v="0"/>
    <n v="0"/>
    <n v="0"/>
    <n v="0"/>
    <n v="0"/>
    <n v="0"/>
    <n v="0"/>
    <n v="0"/>
    <m/>
    <n v="0"/>
    <n v="0"/>
    <n v="0"/>
    <s v="Yes"/>
  </r>
  <r>
    <s v="37679910139394"/>
    <x v="36"/>
    <s v="67991"/>
    <s v="0139394"/>
    <s v="2054"/>
    <s v="D"/>
    <s v="Kidinnu Academy"/>
    <n v="1"/>
    <n v="4880548"/>
    <n v="244027"/>
    <n v="244027"/>
    <n v="439249"/>
    <n v="439249"/>
    <n v="439249"/>
    <n v="439249"/>
    <n v="439249"/>
    <n v="2684299"/>
    <n v="0"/>
    <n v="-8178"/>
    <n v="0"/>
    <n v="0"/>
    <n v="0"/>
    <n v="0"/>
    <n v="0"/>
    <n v="0"/>
    <n v="0"/>
    <n v="0"/>
    <m/>
    <n v="-8178"/>
    <n v="8178"/>
    <n v="0"/>
    <s v="Yes"/>
  </r>
  <r>
    <s v="37679910140558"/>
    <x v="36"/>
    <s v="67991"/>
    <s v="0140558"/>
    <s v="2105"/>
    <s v="D"/>
    <s v="Bostonia Global"/>
    <n v="1"/>
    <n v="13734936"/>
    <n v="686747"/>
    <n v="686747"/>
    <n v="1236144"/>
    <n v="1236144"/>
    <n v="1236144"/>
    <n v="1236144"/>
    <n v="1236144"/>
    <n v="7554214"/>
    <n v="0"/>
    <n v="0"/>
    <n v="0"/>
    <n v="0"/>
    <n v="0"/>
    <n v="0"/>
    <n v="0"/>
    <n v="0"/>
    <n v="0"/>
    <n v="0"/>
    <m/>
    <n v="0"/>
    <n v="0"/>
    <n v="0"/>
    <s v="Yes"/>
  </r>
  <r>
    <s v="37680070000000"/>
    <x v="36"/>
    <s v="68007"/>
    <s v="0000000"/>
    <s v="N/A"/>
    <s v="N/A"/>
    <s v="Cardiff Elementary"/>
    <n v="2"/>
    <n v="772128"/>
    <n v="115819"/>
    <n v="115819"/>
    <n v="115819"/>
    <n v="115819"/>
    <n v="0"/>
    <n v="0"/>
    <n v="46328"/>
    <n v="509604"/>
    <n v="0"/>
    <n v="0"/>
    <n v="0"/>
    <n v="0"/>
    <n v="0"/>
    <n v="0"/>
    <n v="0"/>
    <n v="0"/>
    <n v="0"/>
    <n v="0"/>
    <m/>
    <n v="0"/>
    <n v="0"/>
    <n v="0"/>
    <s v="Yes"/>
  </r>
  <r>
    <s v="37680230000000"/>
    <x v="36"/>
    <s v="68023"/>
    <s v="0000000"/>
    <s v="N/A"/>
    <s v="N/A"/>
    <s v="Chula Vista Elementary"/>
    <n v="1"/>
    <n v="151804881"/>
    <n v="7590244"/>
    <n v="7590244"/>
    <n v="13662439"/>
    <n v="13662439"/>
    <n v="13662439"/>
    <n v="13662439"/>
    <n v="13662439"/>
    <n v="83492683"/>
    <n v="0"/>
    <n v="0"/>
    <n v="0"/>
    <n v="0"/>
    <n v="0"/>
    <n v="0"/>
    <n v="0"/>
    <n v="0"/>
    <n v="0"/>
    <n v="0"/>
    <m/>
    <n v="0"/>
    <n v="0"/>
    <n v="0"/>
    <s v="Yes"/>
  </r>
  <r>
    <s v="37680230119594"/>
    <x v="36"/>
    <s v="68023"/>
    <s v="0119594"/>
    <s v="1082"/>
    <s v="D"/>
    <s v="Leonardo da Vinci Health Sciences Charter"/>
    <n v="1"/>
    <n v="1926216"/>
    <n v="96311"/>
    <n v="96311"/>
    <n v="173359"/>
    <n v="173359"/>
    <n v="173359"/>
    <n v="173359"/>
    <n v="173359"/>
    <n v="1059417"/>
    <n v="0"/>
    <n v="0"/>
    <n v="0"/>
    <n v="0"/>
    <n v="0"/>
    <n v="0"/>
    <n v="0"/>
    <n v="0"/>
    <n v="0"/>
    <n v="0"/>
    <m/>
    <n v="0"/>
    <n v="0"/>
    <n v="0"/>
    <s v="Yes"/>
  </r>
  <r>
    <s v="37680230138073"/>
    <x v="36"/>
    <s v="68023"/>
    <s v="0138073"/>
    <s v="2001"/>
    <s v="D"/>
    <s v="Learning Choice Academy - Chula Vista"/>
    <n v="1"/>
    <n v="3242404"/>
    <n v="162120"/>
    <n v="162120"/>
    <n v="291816"/>
    <n v="291816"/>
    <n v="291816"/>
    <n v="291816"/>
    <n v="291816"/>
    <n v="1783320"/>
    <n v="0"/>
    <n v="0"/>
    <n v="0"/>
    <n v="0"/>
    <n v="0"/>
    <n v="0"/>
    <n v="0"/>
    <n v="0"/>
    <n v="0"/>
    <n v="0"/>
    <m/>
    <n v="0"/>
    <n v="0"/>
    <n v="0"/>
    <s v="Yes"/>
  </r>
  <r>
    <s v="37680236037956"/>
    <x v="36"/>
    <s v="68023"/>
    <s v="6037956"/>
    <s v="0121"/>
    <s v="D"/>
    <s v="Feaster (Mae L.) Charter"/>
    <n v="1"/>
    <n v="9273346"/>
    <n v="463667"/>
    <n v="463667"/>
    <n v="834601"/>
    <n v="834601"/>
    <n v="834601"/>
    <n v="834601"/>
    <n v="834601"/>
    <n v="5100339"/>
    <n v="0"/>
    <n v="0"/>
    <n v="0"/>
    <n v="0"/>
    <n v="0"/>
    <n v="0"/>
    <n v="0"/>
    <n v="0"/>
    <n v="0"/>
    <n v="0"/>
    <m/>
    <n v="0"/>
    <n v="0"/>
    <n v="0"/>
    <s v="Yes"/>
  </r>
  <r>
    <s v="37680236037980"/>
    <x v="36"/>
    <s v="68023"/>
    <s v="6037980"/>
    <s v="0064"/>
    <s v="D"/>
    <s v="Mueller Charter (Robert L.)"/>
    <n v="1"/>
    <n v="12749759"/>
    <n v="637488"/>
    <n v="637488"/>
    <n v="1147478"/>
    <n v="1147478"/>
    <n v="1147478"/>
    <n v="1147478"/>
    <n v="1147478"/>
    <n v="7012366"/>
    <n v="0"/>
    <n v="0"/>
    <n v="0"/>
    <n v="0"/>
    <n v="0"/>
    <n v="0"/>
    <n v="0"/>
    <n v="0"/>
    <n v="0"/>
    <n v="0"/>
    <m/>
    <n v="0"/>
    <n v="0"/>
    <n v="0"/>
    <s v="Yes"/>
  </r>
  <r>
    <s v="37680236111322"/>
    <x v="36"/>
    <s v="68023"/>
    <s v="6111322"/>
    <s v="0054"/>
    <s v="D"/>
    <s v="Discovery Charter"/>
    <n v="1"/>
    <n v="5368115"/>
    <n v="268406"/>
    <n v="268406"/>
    <n v="483130"/>
    <n v="483130"/>
    <n v="483130"/>
    <n v="483130"/>
    <n v="483130"/>
    <n v="2952462"/>
    <n v="0"/>
    <n v="0"/>
    <n v="0"/>
    <n v="0"/>
    <n v="0"/>
    <n v="0"/>
    <n v="0"/>
    <n v="0"/>
    <n v="0"/>
    <n v="0"/>
    <m/>
    <n v="0"/>
    <n v="0"/>
    <n v="0"/>
    <s v="Yes"/>
  </r>
  <r>
    <s v="37680236115778"/>
    <x v="36"/>
    <s v="68023"/>
    <s v="6115778"/>
    <s v="0135"/>
    <s v="D"/>
    <s v="Chula Vista Learning Community Charter"/>
    <n v="1"/>
    <n v="10886782"/>
    <n v="544339"/>
    <n v="544339"/>
    <n v="979810"/>
    <n v="979810"/>
    <n v="979810"/>
    <n v="979810"/>
    <n v="979810"/>
    <n v="5987728"/>
    <n v="0"/>
    <n v="0"/>
    <n v="0"/>
    <n v="0"/>
    <n v="0"/>
    <n v="0"/>
    <n v="0"/>
    <n v="0"/>
    <n v="0"/>
    <n v="0"/>
    <m/>
    <n v="0"/>
    <n v="0"/>
    <n v="0"/>
    <s v="Yes"/>
  </r>
  <r>
    <s v="37680236116859"/>
    <x v="36"/>
    <s v="68023"/>
    <s v="6116859"/>
    <s v="0483"/>
    <s v="D"/>
    <s v="Arroyo Vista Charter"/>
    <n v="1"/>
    <n v="4881796"/>
    <n v="244090"/>
    <n v="244090"/>
    <n v="439362"/>
    <n v="439362"/>
    <n v="439362"/>
    <n v="439362"/>
    <n v="439362"/>
    <n v="2684990"/>
    <n v="0"/>
    <n v="0"/>
    <n v="0"/>
    <n v="0"/>
    <n v="0"/>
    <n v="0"/>
    <n v="0"/>
    <n v="0"/>
    <n v="0"/>
    <n v="0"/>
    <m/>
    <n v="0"/>
    <n v="0"/>
    <n v="0"/>
    <s v="Yes"/>
  </r>
  <r>
    <s v="37680310000000"/>
    <x v="36"/>
    <s v="68031"/>
    <s v="0000000"/>
    <s v="N/A"/>
    <s v="N/A"/>
    <s v="Coronado Unified"/>
    <n v="2"/>
    <n v="14289227"/>
    <n v="2143384"/>
    <n v="2143384"/>
    <n v="2143384"/>
    <n v="2143384"/>
    <n v="0"/>
    <n v="0"/>
    <n v="857354"/>
    <n v="9430890"/>
    <n v="0"/>
    <n v="0"/>
    <n v="0"/>
    <n v="0"/>
    <n v="0"/>
    <n v="0"/>
    <n v="0"/>
    <n v="0"/>
    <n v="0"/>
    <n v="0"/>
    <m/>
    <n v="0"/>
    <n v="0"/>
    <n v="0"/>
    <s v="Yes"/>
  </r>
  <r>
    <s v="37680490000000"/>
    <x v="36"/>
    <s v="68049"/>
    <s v="0000000"/>
    <s v="N/A"/>
    <s v="N/A"/>
    <s v="Dehesa Elementary"/>
    <n v="1"/>
    <n v="2234744"/>
    <n v="111737"/>
    <n v="111737"/>
    <n v="201127"/>
    <n v="201127"/>
    <n v="201127"/>
    <n v="201127"/>
    <n v="201127"/>
    <n v="1229109"/>
    <n v="0"/>
    <n v="0"/>
    <n v="0"/>
    <n v="0"/>
    <n v="0"/>
    <n v="0"/>
    <n v="0"/>
    <n v="0"/>
    <n v="0"/>
    <n v="0"/>
    <m/>
    <n v="0"/>
    <n v="0"/>
    <n v="0"/>
    <s v="Yes"/>
  </r>
  <r>
    <s v="37680490127118"/>
    <x v="36"/>
    <s v="68049"/>
    <s v="0127118"/>
    <s v="1488"/>
    <s v="D"/>
    <s v="The Heights Charter"/>
    <n v="1"/>
    <n v="2628110"/>
    <n v="131406"/>
    <n v="131406"/>
    <n v="236530"/>
    <n v="236530"/>
    <n v="236530"/>
    <n v="236530"/>
    <n v="236530"/>
    <n v="1445462"/>
    <n v="0"/>
    <n v="0"/>
    <n v="0"/>
    <n v="0"/>
    <n v="0"/>
    <n v="0"/>
    <n v="0"/>
    <n v="0"/>
    <n v="0"/>
    <n v="0"/>
    <m/>
    <n v="0"/>
    <n v="0"/>
    <n v="0"/>
    <s v="Yes"/>
  </r>
  <r>
    <s v="37680490129221"/>
    <x v="36"/>
    <s v="68049"/>
    <s v="0129221"/>
    <s v="1617"/>
    <s v="D"/>
    <s v="MethodSchools"/>
    <n v="1"/>
    <n v="6343994"/>
    <n v="317200"/>
    <n v="317200"/>
    <n v="570959"/>
    <n v="570959"/>
    <n v="570959"/>
    <n v="570959"/>
    <n v="570959"/>
    <n v="3489195"/>
    <n v="0"/>
    <n v="0"/>
    <n v="0"/>
    <n v="0"/>
    <n v="0"/>
    <n v="0"/>
    <n v="0"/>
    <n v="0"/>
    <n v="0"/>
    <n v="0"/>
    <m/>
    <n v="0"/>
    <n v="0"/>
    <n v="0"/>
    <s v="Yes"/>
  </r>
  <r>
    <s v="37680490132506"/>
    <x v="36"/>
    <s v="68049"/>
    <s v="0132506"/>
    <s v="1748"/>
    <s v="D"/>
    <s v="Cabrillo Point Academy"/>
    <n v="1"/>
    <n v="56274518"/>
    <n v="2813726"/>
    <n v="2813726"/>
    <n v="5064707"/>
    <n v="5064707"/>
    <n v="5064707"/>
    <n v="5064707"/>
    <n v="5064707"/>
    <n v="30950987"/>
    <n v="0"/>
    <n v="0"/>
    <n v="0"/>
    <n v="0"/>
    <n v="0"/>
    <n v="0"/>
    <n v="0"/>
    <n v="0"/>
    <n v="0"/>
    <n v="0"/>
    <m/>
    <n v="0"/>
    <n v="0"/>
    <n v="0"/>
    <s v="Yes"/>
  </r>
  <r>
    <s v="37680490136416"/>
    <x v="36"/>
    <s v="68049"/>
    <s v="0136416"/>
    <s v="1892"/>
    <s v="D"/>
    <s v="Pacific Coast Academy"/>
    <n v="1"/>
    <n v="65370087"/>
    <n v="3268504"/>
    <n v="3268504"/>
    <n v="5883308"/>
    <n v="5883308"/>
    <n v="5883308"/>
    <n v="5883308"/>
    <n v="5883308"/>
    <n v="35953548"/>
    <n v="0"/>
    <n v="0"/>
    <n v="0"/>
    <n v="0"/>
    <n v="0"/>
    <n v="0"/>
    <n v="0"/>
    <n v="0"/>
    <n v="0"/>
    <n v="0"/>
    <m/>
    <n v="0"/>
    <n v="0"/>
    <n v="0"/>
    <s v="Yes"/>
  </r>
  <r>
    <s v="37680560000000"/>
    <x v="36"/>
    <s v="68056"/>
    <s v="0000000"/>
    <s v="N/A"/>
    <s v="N/A"/>
    <s v="Del Mar Union Elementary"/>
    <n v="2"/>
    <n v="3510855"/>
    <n v="526628"/>
    <n v="526628"/>
    <n v="526628"/>
    <n v="526628"/>
    <n v="0"/>
    <n v="0"/>
    <n v="210651"/>
    <n v="2317163"/>
    <n v="0"/>
    <n v="0"/>
    <n v="0"/>
    <n v="0"/>
    <n v="0"/>
    <n v="0"/>
    <n v="0"/>
    <n v="0"/>
    <n v="0"/>
    <n v="0"/>
    <m/>
    <n v="0"/>
    <n v="0"/>
    <n v="0"/>
    <s v="Yes"/>
  </r>
  <r>
    <s v="37680800000000"/>
    <x v="36"/>
    <s v="68080"/>
    <s v="0000000"/>
    <s v="N/A"/>
    <s v="N/A"/>
    <s v="Encinitas Union Elementary"/>
    <n v="2"/>
    <n v="4633159"/>
    <n v="694974"/>
    <n v="694974"/>
    <n v="694974"/>
    <n v="694974"/>
    <n v="0"/>
    <n v="0"/>
    <n v="277990"/>
    <n v="3057886"/>
    <n v="0"/>
    <n v="0"/>
    <n v="0"/>
    <n v="0"/>
    <n v="0"/>
    <n v="0"/>
    <n v="0"/>
    <n v="0"/>
    <n v="0"/>
    <n v="0"/>
    <m/>
    <n v="0"/>
    <n v="0"/>
    <n v="0"/>
    <s v="Yes"/>
  </r>
  <r>
    <s v="37680980000000"/>
    <x v="36"/>
    <s v="68098"/>
    <s v="0000000"/>
    <s v="N/A"/>
    <s v="N/A"/>
    <s v="Escondido Union"/>
    <n v="1"/>
    <n v="137169947"/>
    <n v="6858497"/>
    <n v="6858497"/>
    <n v="12345295"/>
    <n v="12345295"/>
    <n v="12345295"/>
    <n v="12345295"/>
    <n v="12345295"/>
    <n v="75443469"/>
    <n v="0"/>
    <n v="0"/>
    <n v="0"/>
    <n v="0"/>
    <n v="0"/>
    <n v="0"/>
    <n v="0"/>
    <n v="0"/>
    <n v="0"/>
    <n v="0"/>
    <m/>
    <n v="0"/>
    <n v="0"/>
    <n v="0"/>
    <s v="Yes"/>
  </r>
  <r>
    <s v="37680980101535"/>
    <x v="36"/>
    <s v="68098"/>
    <s v="0101535"/>
    <s v="0556"/>
    <s v="D"/>
    <s v="Heritage K-8 Charter"/>
    <n v="1"/>
    <n v="8167657"/>
    <n v="408383"/>
    <n v="408383"/>
    <n v="735089"/>
    <n v="735089"/>
    <n v="735089"/>
    <n v="735089"/>
    <n v="735089"/>
    <n v="4492211"/>
    <n v="0"/>
    <n v="0"/>
    <n v="0"/>
    <n v="0"/>
    <n v="0"/>
    <n v="0"/>
    <n v="0"/>
    <n v="0"/>
    <n v="0"/>
    <n v="0"/>
    <m/>
    <n v="0"/>
    <n v="0"/>
    <n v="0"/>
    <s v="Yes"/>
  </r>
  <r>
    <s v="37680986116776"/>
    <x v="36"/>
    <s v="68098"/>
    <s v="6116776"/>
    <s v="0199"/>
    <s v="D"/>
    <s v="Classical Academy"/>
    <n v="1"/>
    <n v="8732642"/>
    <n v="436632"/>
    <n v="436632"/>
    <n v="785938"/>
    <n v="785938"/>
    <n v="785938"/>
    <n v="785938"/>
    <n v="785938"/>
    <n v="4802954"/>
    <n v="0"/>
    <n v="0"/>
    <n v="0"/>
    <n v="0"/>
    <n v="-149900.20000000001"/>
    <n v="0"/>
    <n v="0"/>
    <n v="0"/>
    <n v="0"/>
    <n v="0"/>
    <m/>
    <n v="-149900.20000000001"/>
    <n v="149900.20000000001"/>
    <n v="0"/>
    <s v="Yes"/>
  </r>
  <r>
    <s v="37681060000000"/>
    <x v="36"/>
    <s v="68106"/>
    <s v="0000000"/>
    <s v="N/A"/>
    <s v="N/A"/>
    <s v="Escondido Union High"/>
    <n v="1"/>
    <n v="58836334"/>
    <n v="2941817"/>
    <n v="2941817"/>
    <n v="5295270"/>
    <n v="5295270"/>
    <n v="5295270"/>
    <n v="5295270"/>
    <n v="5295270"/>
    <n v="32359984"/>
    <n v="0"/>
    <n v="0"/>
    <n v="0"/>
    <n v="0"/>
    <n v="0"/>
    <n v="0"/>
    <n v="0"/>
    <n v="0"/>
    <n v="0"/>
    <n v="0"/>
    <m/>
    <n v="0"/>
    <n v="0"/>
    <n v="0"/>
    <s v="Yes"/>
  </r>
  <r>
    <s v="37681060111195"/>
    <x v="36"/>
    <s v="68106"/>
    <s v="0111195"/>
    <s v="0759"/>
    <s v="D"/>
    <s v="Classical Academy High"/>
    <n v="1"/>
    <n v="6882177"/>
    <n v="344109"/>
    <n v="344109"/>
    <n v="619396"/>
    <n v="619396"/>
    <n v="619396"/>
    <n v="619396"/>
    <n v="619396"/>
    <n v="3785198"/>
    <n v="0"/>
    <n v="0"/>
    <n v="0"/>
    <n v="0"/>
    <n v="-93204.1"/>
    <n v="0"/>
    <n v="0"/>
    <n v="0"/>
    <n v="0"/>
    <n v="0"/>
    <m/>
    <n v="-93204.1"/>
    <n v="93204.1"/>
    <n v="0"/>
    <s v="Yes"/>
  </r>
  <r>
    <s v="37681060137034"/>
    <x v="36"/>
    <s v="68106"/>
    <s v="0137034"/>
    <s v="1935"/>
    <s v="D"/>
    <s v="Altus Schools North County"/>
    <n v="1"/>
    <n v="1590063"/>
    <n v="79503"/>
    <n v="79503"/>
    <n v="143106"/>
    <n v="143106"/>
    <n v="143106"/>
    <n v="143106"/>
    <n v="143106"/>
    <n v="874536"/>
    <n v="0"/>
    <n v="0"/>
    <n v="0"/>
    <n v="0"/>
    <n v="0"/>
    <n v="0"/>
    <n v="0"/>
    <n v="0"/>
    <n v="0"/>
    <n v="0"/>
    <m/>
    <n v="0"/>
    <n v="0"/>
    <n v="0"/>
    <s v="Yes"/>
  </r>
  <r>
    <s v="37681063731023"/>
    <x v="36"/>
    <s v="68106"/>
    <s v="3731023"/>
    <s v="0109"/>
    <s v="D"/>
    <s v="Escondido Charter High"/>
    <n v="1"/>
    <n v="5470462"/>
    <n v="273523"/>
    <n v="273523"/>
    <n v="492342"/>
    <n v="492342"/>
    <n v="492342"/>
    <n v="492342"/>
    <n v="492342"/>
    <n v="3008756"/>
    <n v="0"/>
    <n v="0"/>
    <n v="0"/>
    <n v="0"/>
    <n v="0"/>
    <n v="0"/>
    <n v="0"/>
    <n v="0"/>
    <n v="0"/>
    <n v="0"/>
    <m/>
    <n v="0"/>
    <n v="0"/>
    <n v="0"/>
    <s v="Yes"/>
  </r>
  <r>
    <s v="37681140000000"/>
    <x v="36"/>
    <s v="68114"/>
    <s v="0000000"/>
    <s v="N/A"/>
    <s v="N/A"/>
    <s v="Fallbrook Union Elementary"/>
    <n v="2"/>
    <n v="47691326"/>
    <n v="7153699"/>
    <n v="7153699"/>
    <n v="7153699"/>
    <n v="7153699"/>
    <n v="0"/>
    <n v="0"/>
    <n v="2861480"/>
    <n v="31476276"/>
    <n v="0"/>
    <n v="0"/>
    <n v="0"/>
    <n v="0"/>
    <n v="0"/>
    <n v="0"/>
    <n v="0"/>
    <n v="0"/>
    <n v="0"/>
    <n v="0"/>
    <m/>
    <n v="0"/>
    <n v="0"/>
    <n v="0"/>
    <s v="Yes"/>
  </r>
  <r>
    <s v="37681220000000"/>
    <x v="36"/>
    <s v="68122"/>
    <s v="0000000"/>
    <s v="N/A"/>
    <s v="N/A"/>
    <s v="Fallbrook Union High"/>
    <n v="2"/>
    <n v="16491943"/>
    <n v="2473791"/>
    <n v="2473791"/>
    <n v="2473791"/>
    <n v="2473791"/>
    <n v="0"/>
    <n v="0"/>
    <n v="989517"/>
    <n v="10884681"/>
    <n v="0"/>
    <n v="0"/>
    <n v="0"/>
    <n v="0"/>
    <n v="0"/>
    <n v="0"/>
    <n v="0"/>
    <n v="0"/>
    <n v="0"/>
    <n v="0"/>
    <m/>
    <n v="0"/>
    <n v="0"/>
    <n v="0"/>
    <s v="Yes"/>
  </r>
  <r>
    <s v="37681300000000"/>
    <x v="36"/>
    <s v="68130"/>
    <s v="0000000"/>
    <s v="N/A"/>
    <s v="N/A"/>
    <s v="Grossmont Union High"/>
    <n v="1"/>
    <n v="112419797"/>
    <n v="5620990"/>
    <n v="5620990"/>
    <n v="10117782"/>
    <n v="10117782"/>
    <n v="10117782"/>
    <n v="10117782"/>
    <n v="10117782"/>
    <n v="61830890"/>
    <n v="0"/>
    <n v="0"/>
    <n v="0"/>
    <n v="0"/>
    <n v="0"/>
    <n v="0"/>
    <n v="0"/>
    <n v="0"/>
    <n v="0"/>
    <n v="0"/>
    <m/>
    <n v="0"/>
    <n v="0"/>
    <n v="0"/>
    <s v="Yes"/>
  </r>
  <r>
    <s v="37681300139063"/>
    <x v="36"/>
    <s v="68130"/>
    <s v="0139063"/>
    <s v="2039"/>
    <s v="D"/>
    <s v="The Learning Choice Academy - East County"/>
    <n v="1"/>
    <n v="2719161"/>
    <n v="135958"/>
    <n v="135958"/>
    <n v="244724"/>
    <n v="244724"/>
    <n v="244724"/>
    <n v="244724"/>
    <n v="244724"/>
    <n v="1495536"/>
    <n v="0"/>
    <n v="0"/>
    <n v="0"/>
    <n v="0"/>
    <n v="0"/>
    <n v="0"/>
    <n v="0"/>
    <n v="0"/>
    <n v="0"/>
    <n v="0"/>
    <m/>
    <n v="0"/>
    <n v="0"/>
    <n v="0"/>
    <s v="Yes"/>
  </r>
  <r>
    <s v="37681303731262"/>
    <x v="36"/>
    <s v="68130"/>
    <s v="3731262"/>
    <s v="0893"/>
    <s v="D"/>
    <s v="Steele Canyon High"/>
    <n v="1"/>
    <n v="11671115"/>
    <n v="583556"/>
    <n v="583556"/>
    <n v="1050400"/>
    <n v="1050400"/>
    <n v="1050400"/>
    <n v="1050400"/>
    <n v="1050400"/>
    <n v="6419112"/>
    <n v="0"/>
    <n v="0"/>
    <n v="0"/>
    <n v="0"/>
    <n v="0"/>
    <n v="0"/>
    <n v="0"/>
    <n v="0"/>
    <n v="0"/>
    <n v="0"/>
    <m/>
    <n v="0"/>
    <n v="0"/>
    <n v="0"/>
    <s v="Yes"/>
  </r>
  <r>
    <s v="37681303732732"/>
    <x v="36"/>
    <s v="68130"/>
    <s v="3732732"/>
    <s v="0150"/>
    <s v="D"/>
    <s v="Helix High"/>
    <n v="1"/>
    <n v="15714863"/>
    <n v="785743"/>
    <n v="785743"/>
    <n v="1414338"/>
    <n v="1414338"/>
    <n v="1414338"/>
    <n v="1414338"/>
    <n v="1414338"/>
    <n v="8643176"/>
    <n v="0"/>
    <n v="0"/>
    <n v="0"/>
    <n v="0"/>
    <n v="0"/>
    <n v="0"/>
    <n v="0"/>
    <n v="0"/>
    <n v="0"/>
    <n v="0"/>
    <m/>
    <n v="0"/>
    <n v="0"/>
    <n v="0"/>
    <s v="Yes"/>
  </r>
  <r>
    <s v="37681550000000"/>
    <x v="36"/>
    <s v="68155"/>
    <s v="0000000"/>
    <s v="N/A"/>
    <s v="N/A"/>
    <s v="Jamul-Dulzura Union Elementary"/>
    <n v="1"/>
    <n v="3969177"/>
    <n v="198459"/>
    <n v="198459"/>
    <n v="357226"/>
    <n v="357226"/>
    <n v="357226"/>
    <n v="357226"/>
    <n v="357226"/>
    <n v="2183048"/>
    <n v="0"/>
    <n v="0"/>
    <n v="0"/>
    <n v="0"/>
    <n v="0"/>
    <n v="0"/>
    <n v="0"/>
    <n v="0"/>
    <n v="0"/>
    <n v="0"/>
    <m/>
    <n v="0"/>
    <n v="0"/>
    <n v="0"/>
    <s v="Yes"/>
  </r>
  <r>
    <s v="37681556117303"/>
    <x v="36"/>
    <s v="68155"/>
    <s v="6117303"/>
    <s v="0261"/>
    <s v="D"/>
    <s v="Greater San Diego Academy"/>
    <n v="1"/>
    <n v="936194"/>
    <n v="46810"/>
    <n v="46810"/>
    <n v="84257"/>
    <n v="84257"/>
    <n v="84257"/>
    <n v="84257"/>
    <n v="84257"/>
    <n v="514905"/>
    <n v="0"/>
    <n v="0"/>
    <n v="0"/>
    <n v="0"/>
    <n v="0"/>
    <n v="0"/>
    <n v="0"/>
    <n v="0"/>
    <n v="0"/>
    <n v="0"/>
    <m/>
    <n v="0"/>
    <n v="0"/>
    <n v="0"/>
    <s v="Yes"/>
  </r>
  <r>
    <s v="37681630000000"/>
    <x v="36"/>
    <s v="68163"/>
    <s v="0000000"/>
    <s v="N/A"/>
    <s v="N/A"/>
    <s v="Julian Union Elementary"/>
    <n v="2"/>
    <n v="2933434"/>
    <n v="440015"/>
    <n v="440015"/>
    <n v="440015"/>
    <n v="440015"/>
    <n v="0"/>
    <n v="0"/>
    <n v="176006"/>
    <n v="1936066"/>
    <n v="0"/>
    <n v="0"/>
    <n v="0"/>
    <n v="0"/>
    <n v="0"/>
    <n v="0"/>
    <n v="0"/>
    <n v="0"/>
    <n v="0"/>
    <n v="0"/>
    <m/>
    <n v="0"/>
    <n v="0"/>
    <n v="0"/>
    <s v="Yes"/>
  </r>
  <r>
    <s v="37681630128421"/>
    <x v="36"/>
    <s v="68163"/>
    <s v="0128421"/>
    <s v="1589"/>
    <s v="D"/>
    <s v="Harbor Springs Charter"/>
    <n v="1"/>
    <n v="2486050"/>
    <n v="124303"/>
    <n v="124303"/>
    <n v="223745"/>
    <n v="223745"/>
    <n v="223745"/>
    <n v="223745"/>
    <n v="223745"/>
    <n v="1367331"/>
    <n v="0"/>
    <n v="0"/>
    <n v="0"/>
    <n v="0"/>
    <n v="0"/>
    <n v="0"/>
    <n v="0"/>
    <n v="0"/>
    <n v="0"/>
    <n v="0"/>
    <m/>
    <n v="0"/>
    <n v="0"/>
    <n v="0"/>
    <s v="Yes"/>
  </r>
  <r>
    <s v="37681630137109"/>
    <x v="36"/>
    <s v="68163"/>
    <s v="0137109"/>
    <s v="1934"/>
    <s v="D"/>
    <s v="Diego Valley East Public Charter School"/>
    <n v="1"/>
    <n v="6438915"/>
    <n v="321946"/>
    <n v="321946"/>
    <n v="579502"/>
    <n v="579502"/>
    <n v="579502"/>
    <n v="579502"/>
    <n v="579502"/>
    <n v="3541402"/>
    <n v="0"/>
    <n v="0"/>
    <n v="0"/>
    <n v="0"/>
    <n v="0"/>
    <n v="0"/>
    <n v="0"/>
    <n v="0"/>
    <n v="0"/>
    <n v="0"/>
    <m/>
    <n v="0"/>
    <n v="0"/>
    <n v="0"/>
    <s v="Yes"/>
  </r>
  <r>
    <s v="37681630138156"/>
    <x v="36"/>
    <s v="68163"/>
    <s v="0138156"/>
    <s v="1992"/>
    <s v="D"/>
    <s v="JCS - Mountain Oaks"/>
    <n v="1"/>
    <n v="2410920"/>
    <n v="120546"/>
    <n v="120546"/>
    <n v="216983"/>
    <n v="216983"/>
    <n v="216983"/>
    <n v="216983"/>
    <n v="216983"/>
    <n v="1326007"/>
    <n v="0"/>
    <n v="0"/>
    <n v="0"/>
    <n v="0"/>
    <n v="0"/>
    <n v="0"/>
    <n v="0"/>
    <n v="0"/>
    <n v="0"/>
    <n v="0"/>
    <m/>
    <n v="0"/>
    <n v="0"/>
    <n v="0"/>
    <s v="Yes"/>
  </r>
  <r>
    <s v="37681630138628"/>
    <x v="36"/>
    <s v="68163"/>
    <s v="0138628"/>
    <s v="2022"/>
    <s v="D"/>
    <s v="JCS - Cedar Cove"/>
    <n v="1"/>
    <n v="1295628"/>
    <n v="64781"/>
    <n v="64781"/>
    <n v="116607"/>
    <n v="116607"/>
    <n v="116607"/>
    <n v="116607"/>
    <n v="116607"/>
    <n v="712597"/>
    <n v="0"/>
    <n v="-9975"/>
    <n v="0"/>
    <n v="0"/>
    <n v="0"/>
    <n v="0"/>
    <n v="0"/>
    <n v="0"/>
    <n v="0"/>
    <n v="0"/>
    <m/>
    <n v="-9975"/>
    <n v="9975"/>
    <n v="0"/>
    <s v="Yes"/>
  </r>
  <r>
    <s v="37681630139402"/>
    <x v="36"/>
    <s v="68163"/>
    <s v="0139402"/>
    <s v="2055"/>
    <s v="D"/>
    <s v="Brookfield Engineering Science Technology Academy"/>
    <n v="1"/>
    <n v="6477544"/>
    <n v="323877"/>
    <n v="323877"/>
    <n v="582979"/>
    <n v="582979"/>
    <n v="582979"/>
    <n v="582979"/>
    <n v="582979"/>
    <n v="3562649"/>
    <n v="0"/>
    <n v="0"/>
    <n v="0"/>
    <n v="0"/>
    <n v="0"/>
    <n v="0"/>
    <n v="0"/>
    <n v="0"/>
    <n v="0"/>
    <n v="0"/>
    <m/>
    <n v="0"/>
    <n v="0"/>
    <n v="0"/>
    <s v="Yes"/>
  </r>
  <r>
    <s v="37681633731239"/>
    <x v="36"/>
    <s v="68163"/>
    <s v="3731239"/>
    <s v="0267"/>
    <s v="D"/>
    <s v="Julian Charter"/>
    <n v="1"/>
    <n v="1790130"/>
    <n v="89507"/>
    <n v="89507"/>
    <n v="161112"/>
    <n v="161112"/>
    <n v="161112"/>
    <n v="161112"/>
    <n v="161112"/>
    <n v="984574"/>
    <n v="0"/>
    <n v="0"/>
    <n v="0"/>
    <n v="0"/>
    <n v="0"/>
    <n v="0"/>
    <n v="0"/>
    <n v="0"/>
    <n v="0"/>
    <n v="0"/>
    <m/>
    <n v="0"/>
    <n v="0"/>
    <n v="0"/>
    <s v="Yes"/>
  </r>
  <r>
    <s v="37681710000000"/>
    <x v="36"/>
    <s v="68171"/>
    <s v="0000000"/>
    <s v="N/A"/>
    <s v="N/A"/>
    <s v="Julian Union High"/>
    <n v="2"/>
    <n v="363560"/>
    <n v="54534"/>
    <n v="54534"/>
    <n v="54534"/>
    <n v="54534"/>
    <n v="0"/>
    <n v="0"/>
    <n v="21814"/>
    <n v="239950"/>
    <n v="0"/>
    <n v="0"/>
    <n v="0"/>
    <n v="0"/>
    <n v="0"/>
    <n v="0"/>
    <n v="0"/>
    <n v="0"/>
    <n v="0"/>
    <n v="0"/>
    <m/>
    <n v="0"/>
    <n v="0"/>
    <n v="0"/>
    <s v="Yes"/>
  </r>
  <r>
    <s v="37681890000000"/>
    <x v="36"/>
    <s v="68189"/>
    <s v="0000000"/>
    <s v="N/A"/>
    <s v="N/A"/>
    <s v="Lakeside Union Elementary"/>
    <n v="1"/>
    <n v="36199459"/>
    <n v="1809973"/>
    <n v="1809973"/>
    <n v="3257951"/>
    <n v="3257951"/>
    <n v="3257951"/>
    <n v="3257951"/>
    <n v="3257951"/>
    <n v="19909701"/>
    <n v="0"/>
    <n v="0"/>
    <n v="0"/>
    <n v="0"/>
    <n v="0"/>
    <n v="0"/>
    <n v="0"/>
    <n v="0"/>
    <n v="0"/>
    <n v="0"/>
    <m/>
    <n v="0"/>
    <n v="0"/>
    <n v="0"/>
    <s v="Yes"/>
  </r>
  <r>
    <s v="37681893731072"/>
    <x v="36"/>
    <s v="68189"/>
    <s v="3731072"/>
    <s v="0120"/>
    <s v="D"/>
    <s v="River Valley Charter"/>
    <n v="1"/>
    <n v="1634212"/>
    <n v="81711"/>
    <n v="81711"/>
    <n v="147079"/>
    <n v="147079"/>
    <n v="147079"/>
    <n v="147079"/>
    <n v="147079"/>
    <n v="898817"/>
    <n v="0"/>
    <n v="0"/>
    <n v="0"/>
    <n v="0"/>
    <n v="0"/>
    <n v="0"/>
    <n v="0"/>
    <n v="0"/>
    <n v="0"/>
    <n v="0"/>
    <m/>
    <n v="0"/>
    <n v="0"/>
    <n v="0"/>
    <s v="Yes"/>
  </r>
  <r>
    <s v="37681896120901"/>
    <x v="36"/>
    <s v="68189"/>
    <s v="6120901"/>
    <s v="0469"/>
    <s v="D"/>
    <s v="Barona Indian Charter"/>
    <n v="1"/>
    <n v="607328"/>
    <n v="30366"/>
    <n v="30366"/>
    <n v="54660"/>
    <n v="54660"/>
    <n v="54660"/>
    <n v="54660"/>
    <n v="54660"/>
    <n v="334032"/>
    <n v="0"/>
    <n v="0"/>
    <n v="0"/>
    <n v="0"/>
    <n v="0"/>
    <n v="0"/>
    <n v="0"/>
    <n v="0"/>
    <n v="0"/>
    <n v="0"/>
    <m/>
    <n v="0"/>
    <n v="0"/>
    <n v="0"/>
    <s v="Yes"/>
  </r>
  <r>
    <s v="37681970000000"/>
    <x v="36"/>
    <s v="68197"/>
    <s v="0000000"/>
    <s v="N/A"/>
    <s v="N/A"/>
    <s v="La Mesa-Spring Valley"/>
    <n v="1"/>
    <n v="87643331"/>
    <n v="4382167"/>
    <n v="4382167"/>
    <n v="7887900"/>
    <n v="7887900"/>
    <n v="7887900"/>
    <n v="7887900"/>
    <n v="7887900"/>
    <n v="48203834"/>
    <n v="0"/>
    <n v="0"/>
    <n v="0"/>
    <n v="0"/>
    <n v="0"/>
    <n v="0"/>
    <n v="0"/>
    <n v="0"/>
    <n v="0"/>
    <n v="0"/>
    <m/>
    <n v="0"/>
    <n v="0"/>
    <n v="0"/>
    <s v="Yes"/>
  </r>
  <r>
    <s v="37681970136408"/>
    <x v="36"/>
    <s v="68197"/>
    <s v="0136408"/>
    <s v="1901"/>
    <s v="D"/>
    <s v="Sparrow Academy"/>
    <n v="1"/>
    <n v="2496683"/>
    <n v="124834"/>
    <n v="124834"/>
    <n v="224701"/>
    <n v="224701"/>
    <n v="224701"/>
    <n v="224701"/>
    <n v="224701"/>
    <n v="1373173"/>
    <n v="0"/>
    <n v="0"/>
    <n v="0"/>
    <n v="0"/>
    <n v="0"/>
    <n v="0"/>
    <n v="0"/>
    <n v="0"/>
    <n v="0"/>
    <n v="0"/>
    <m/>
    <n v="0"/>
    <n v="0"/>
    <n v="0"/>
    <s v="Yes"/>
  </r>
  <r>
    <s v="37682050000000"/>
    <x v="36"/>
    <s v="68205"/>
    <s v="0000000"/>
    <s v="N/A"/>
    <s v="N/A"/>
    <s v="Lemon Grove"/>
    <n v="1"/>
    <n v="33202991"/>
    <n v="1660150"/>
    <n v="1660150"/>
    <n v="2988269"/>
    <n v="2988269"/>
    <n v="2988269"/>
    <n v="2988269"/>
    <n v="2988269"/>
    <n v="18261645"/>
    <n v="0"/>
    <n v="0"/>
    <n v="0"/>
    <n v="0"/>
    <n v="0"/>
    <n v="0"/>
    <n v="0"/>
    <n v="0"/>
    <n v="0"/>
    <n v="0"/>
    <m/>
    <n v="0"/>
    <n v="0"/>
    <n v="0"/>
    <s v="Yes"/>
  </r>
  <r>
    <s v="37682130000000"/>
    <x v="36"/>
    <s v="68213"/>
    <s v="0000000"/>
    <s v="N/A"/>
    <s v="N/A"/>
    <s v="Mountain Empire Unified"/>
    <n v="1"/>
    <n v="18555278"/>
    <n v="927764"/>
    <n v="927764"/>
    <n v="1669975"/>
    <n v="1669975"/>
    <n v="1669975"/>
    <n v="1669975"/>
    <n v="1669975"/>
    <n v="10205403"/>
    <n v="0"/>
    <n v="0"/>
    <n v="0"/>
    <n v="0"/>
    <n v="0"/>
    <n v="0"/>
    <n v="0"/>
    <n v="0"/>
    <n v="0"/>
    <n v="0"/>
    <m/>
    <n v="0"/>
    <n v="0"/>
    <n v="0"/>
    <s v="Yes"/>
  </r>
  <r>
    <s v="37682130123224"/>
    <x v="36"/>
    <s v="68213"/>
    <s v="0123224"/>
    <s v="1264"/>
    <s v="D"/>
    <s v="San Diego Virtual"/>
    <n v="1"/>
    <n v="4336521"/>
    <n v="216826"/>
    <n v="216826"/>
    <n v="390287"/>
    <n v="390287"/>
    <n v="390287"/>
    <n v="390287"/>
    <n v="390287"/>
    <n v="2385087"/>
    <n v="0"/>
    <n v="0"/>
    <n v="0"/>
    <n v="0"/>
    <n v="0"/>
    <n v="0"/>
    <n v="0"/>
    <n v="0"/>
    <n v="0"/>
    <n v="0"/>
    <m/>
    <n v="0"/>
    <n v="0"/>
    <n v="0"/>
    <s v="Yes"/>
  </r>
  <r>
    <s v="37682130127084"/>
    <x v="36"/>
    <s v="68213"/>
    <s v="0127084"/>
    <s v="1454"/>
    <s v="D"/>
    <s v="Compass Charter Schools of San Diego"/>
    <n v="1"/>
    <n v="6342859"/>
    <n v="317143"/>
    <n v="317143"/>
    <n v="570857"/>
    <n v="570857"/>
    <n v="570857"/>
    <n v="570857"/>
    <n v="570857"/>
    <n v="3488571"/>
    <n v="0"/>
    <n v="0"/>
    <n v="0"/>
    <n v="0"/>
    <n v="0"/>
    <n v="0"/>
    <n v="0"/>
    <n v="0"/>
    <n v="0"/>
    <n v="0"/>
    <m/>
    <n v="0"/>
    <n v="0"/>
    <n v="0"/>
    <s v="Yes"/>
  </r>
  <r>
    <s v="37682130129668"/>
    <x v="36"/>
    <s v="68213"/>
    <s v="0129668"/>
    <s v="1628"/>
    <s v="D"/>
    <s v="Motivated Youth Academy"/>
    <n v="1"/>
    <n v="3034538"/>
    <n v="151727"/>
    <n v="151727"/>
    <n v="273108"/>
    <n v="273108"/>
    <n v="273108"/>
    <n v="273108"/>
    <n v="273108"/>
    <n v="1668994"/>
    <n v="0"/>
    <n v="0"/>
    <n v="0"/>
    <n v="0"/>
    <n v="0"/>
    <n v="0"/>
    <n v="0"/>
    <n v="0"/>
    <n v="0"/>
    <n v="0"/>
    <m/>
    <n v="0"/>
    <n v="0"/>
    <n v="0"/>
    <s v="Yes"/>
  </r>
  <r>
    <s v="37682130136978"/>
    <x v="36"/>
    <s v="68213"/>
    <s v="0136978"/>
    <s v="1924"/>
    <s v="D"/>
    <s v="Elite Academic Academy - Mountain Empire"/>
    <n v="1"/>
    <n v="9764732"/>
    <n v="488237"/>
    <n v="488237"/>
    <n v="878826"/>
    <n v="878826"/>
    <n v="878826"/>
    <n v="878826"/>
    <n v="878826"/>
    <n v="5370604"/>
    <n v="0"/>
    <n v="0"/>
    <n v="0"/>
    <n v="0"/>
    <n v="0"/>
    <n v="0"/>
    <n v="0"/>
    <n v="0"/>
    <n v="0"/>
    <n v="0"/>
    <m/>
    <n v="0"/>
    <n v="0"/>
    <n v="0"/>
    <s v="Yes"/>
  </r>
  <r>
    <s v="37682130138636"/>
    <x v="36"/>
    <s v="68213"/>
    <s v="0138636"/>
    <s v="2021"/>
    <s v="D"/>
    <s v="JCS - Pine Valley"/>
    <n v="1"/>
    <n v="1543263"/>
    <n v="77163"/>
    <n v="77163"/>
    <n v="138894"/>
    <n v="138894"/>
    <n v="138894"/>
    <n v="138894"/>
    <n v="138894"/>
    <n v="848796"/>
    <n v="0"/>
    <n v="-9975"/>
    <n v="0"/>
    <n v="0"/>
    <n v="0"/>
    <n v="0"/>
    <n v="0"/>
    <n v="0"/>
    <n v="0"/>
    <n v="0"/>
    <m/>
    <n v="-9975"/>
    <n v="9975"/>
    <n v="0"/>
    <s v="Yes"/>
  </r>
  <r>
    <s v="37682210000000"/>
    <x v="36"/>
    <s v="68221"/>
    <s v="0000000"/>
    <s v="N/A"/>
    <s v="N/A"/>
    <s v="National Elementary"/>
    <n v="1"/>
    <n v="54916346"/>
    <n v="2745817"/>
    <n v="2745817"/>
    <n v="4942471"/>
    <n v="4942471"/>
    <n v="4942471"/>
    <n v="4942471"/>
    <n v="4942471"/>
    <n v="30203989"/>
    <n v="0"/>
    <n v="0"/>
    <n v="0"/>
    <n v="0"/>
    <n v="0"/>
    <n v="0"/>
    <n v="0"/>
    <n v="0"/>
    <n v="0"/>
    <n v="0"/>
    <m/>
    <n v="0"/>
    <n v="0"/>
    <n v="0"/>
    <s v="Yes"/>
  </r>
  <r>
    <s v="37682210101360"/>
    <x v="36"/>
    <s v="68221"/>
    <s v="0101360"/>
    <s v="0553"/>
    <s v="D"/>
    <s v="Integrity Charter"/>
    <n v="1"/>
    <n v="4581235"/>
    <n v="229062"/>
    <n v="229062"/>
    <n v="412311"/>
    <n v="412311"/>
    <n v="412311"/>
    <n v="412311"/>
    <n v="412311"/>
    <n v="2519679"/>
    <n v="0"/>
    <n v="0"/>
    <n v="0"/>
    <n v="0"/>
    <n v="0"/>
    <n v="0"/>
    <n v="0"/>
    <n v="0"/>
    <n v="0"/>
    <n v="0"/>
    <m/>
    <n v="0"/>
    <n v="0"/>
    <n v="0"/>
    <s v="Yes"/>
  </r>
  <r>
    <s v="37682960000000"/>
    <x v="36"/>
    <s v="68296"/>
    <s v="0000000"/>
    <s v="N/A"/>
    <s v="N/A"/>
    <s v="Poway Unified"/>
    <n v="1"/>
    <n v="212750189"/>
    <n v="10637509"/>
    <n v="10637509"/>
    <n v="19147517"/>
    <n v="19147517"/>
    <n v="19147517"/>
    <n v="19147517"/>
    <n v="19147517"/>
    <n v="117012603"/>
    <n v="0"/>
    <n v="0"/>
    <n v="0"/>
    <n v="0"/>
    <n v="0"/>
    <n v="0"/>
    <n v="0"/>
    <n v="0"/>
    <n v="0"/>
    <n v="0"/>
    <m/>
    <n v="0"/>
    <n v="0"/>
    <n v="0"/>
    <s v="Yes"/>
  </r>
  <r>
    <s v="37683040000000"/>
    <x v="36"/>
    <s v="68304"/>
    <s v="0000000"/>
    <s v="N/A"/>
    <s v="N/A"/>
    <s v="Ramona City Unified"/>
    <n v="1"/>
    <n v="32252921"/>
    <n v="1612646"/>
    <n v="1612646"/>
    <n v="2902763"/>
    <n v="2902763"/>
    <n v="2902763"/>
    <n v="2902763"/>
    <n v="2902763"/>
    <n v="17739107"/>
    <n v="0"/>
    <n v="0"/>
    <n v="0"/>
    <n v="0"/>
    <n v="0"/>
    <n v="0"/>
    <n v="0"/>
    <n v="0"/>
    <n v="0"/>
    <n v="0"/>
    <m/>
    <n v="0"/>
    <n v="0"/>
    <n v="0"/>
    <s v="Yes"/>
  </r>
  <r>
    <s v="37683120000000"/>
    <x v="36"/>
    <s v="68312"/>
    <s v="0000000"/>
    <s v="N/A"/>
    <s v="N/A"/>
    <s v="Rancho Santa Fe Elementary"/>
    <n v="2"/>
    <n v="372240"/>
    <n v="55836"/>
    <n v="55836"/>
    <n v="55836"/>
    <n v="55836"/>
    <n v="0"/>
    <n v="0"/>
    <n v="22334"/>
    <n v="245678"/>
    <n v="0"/>
    <n v="0"/>
    <n v="0"/>
    <n v="0"/>
    <n v="0"/>
    <n v="0"/>
    <n v="0"/>
    <n v="0"/>
    <n v="0"/>
    <n v="0"/>
    <m/>
    <n v="0"/>
    <n v="0"/>
    <n v="0"/>
    <s v="Yes"/>
  </r>
  <r>
    <s v="37683380000000"/>
    <x v="36"/>
    <s v="68338"/>
    <s v="0000000"/>
    <s v="N/A"/>
    <s v="N/A"/>
    <s v="San Diego Unified"/>
    <n v="1"/>
    <n v="483019104"/>
    <n v="24150955"/>
    <n v="24150955"/>
    <n v="43471719"/>
    <n v="43471719"/>
    <n v="43471719"/>
    <n v="43471719"/>
    <n v="43471719"/>
    <n v="265660505"/>
    <n v="0"/>
    <n v="0"/>
    <n v="0"/>
    <n v="0"/>
    <n v="0"/>
    <n v="0"/>
    <n v="0"/>
    <n v="0"/>
    <n v="0"/>
    <n v="0"/>
    <m/>
    <n v="0"/>
    <n v="0"/>
    <n v="0"/>
    <s v="Yes"/>
  </r>
  <r>
    <s v="37683380101204"/>
    <x v="36"/>
    <s v="68338"/>
    <s v="0101204"/>
    <s v="0546"/>
    <s v="D"/>
    <s v="High Tech Middle"/>
    <n v="1"/>
    <n v="755997"/>
    <n v="37800"/>
    <n v="37800"/>
    <n v="68040"/>
    <n v="68040"/>
    <n v="68040"/>
    <n v="68040"/>
    <n v="68040"/>
    <n v="415800"/>
    <n v="0"/>
    <n v="0"/>
    <n v="0"/>
    <n v="0"/>
    <n v="-17705.72"/>
    <n v="0"/>
    <n v="0"/>
    <n v="0"/>
    <n v="0"/>
    <n v="0"/>
    <m/>
    <n v="-17705.72"/>
    <n v="17705.72"/>
    <n v="0"/>
    <s v="Yes"/>
  </r>
  <r>
    <s v="37683380101345"/>
    <x v="36"/>
    <s v="68338"/>
    <s v="0101345"/>
    <s v="0550"/>
    <s v="D"/>
    <s v="KIPP Adelante Preparatory Academy"/>
    <n v="1"/>
    <n v="1251968"/>
    <n v="62598"/>
    <n v="62598"/>
    <n v="112677"/>
    <n v="112677"/>
    <n v="112677"/>
    <n v="112677"/>
    <n v="112677"/>
    <n v="688581"/>
    <n v="0"/>
    <n v="0"/>
    <n v="0"/>
    <n v="0"/>
    <n v="0"/>
    <n v="0"/>
    <n v="0"/>
    <n v="0"/>
    <n v="0"/>
    <n v="0"/>
    <m/>
    <n v="0"/>
    <n v="0"/>
    <n v="0"/>
    <s v="Yes"/>
  </r>
  <r>
    <s v="37683380106732"/>
    <x v="36"/>
    <s v="68338"/>
    <s v="0106732"/>
    <s v="0623"/>
    <s v="D"/>
    <s v="High Tech High International"/>
    <n v="1"/>
    <n v="1538997"/>
    <n v="76950"/>
    <n v="76950"/>
    <n v="138510"/>
    <n v="138510"/>
    <n v="138510"/>
    <n v="138510"/>
    <n v="138510"/>
    <n v="846450"/>
    <n v="0"/>
    <n v="0"/>
    <n v="0"/>
    <n v="0"/>
    <n v="-22691.439999999999"/>
    <n v="0"/>
    <n v="0"/>
    <n v="0"/>
    <n v="0"/>
    <n v="0"/>
    <m/>
    <n v="-22691.439999999999"/>
    <n v="22691.439999999999"/>
    <n v="0"/>
    <s v="Yes"/>
  </r>
  <r>
    <s v="37683380106799"/>
    <x v="36"/>
    <s v="68338"/>
    <s v="0106799"/>
    <s v="0659"/>
    <s v="D"/>
    <s v="Learning Choice Academy"/>
    <n v="1"/>
    <n v="504790"/>
    <n v="25240"/>
    <n v="25240"/>
    <n v="45431"/>
    <n v="45431"/>
    <n v="45431"/>
    <n v="45431"/>
    <n v="45431"/>
    <n v="277635"/>
    <n v="0"/>
    <n v="0"/>
    <n v="0"/>
    <n v="0"/>
    <n v="0"/>
    <n v="0"/>
    <n v="0"/>
    <n v="0"/>
    <n v="0"/>
    <n v="0"/>
    <m/>
    <n v="0"/>
    <n v="0"/>
    <n v="0"/>
    <s v="Yes"/>
  </r>
  <r>
    <s v="37683380107573"/>
    <x v="36"/>
    <s v="68338"/>
    <s v="0107573"/>
    <s v="0660"/>
    <s v="D"/>
    <s v="High Tech Middle Media Arts"/>
    <n v="1"/>
    <n v="747331"/>
    <n v="37367"/>
    <n v="37367"/>
    <n v="67260"/>
    <n v="67260"/>
    <n v="67260"/>
    <n v="67260"/>
    <n v="67260"/>
    <n v="411034"/>
    <n v="0"/>
    <n v="0"/>
    <n v="0"/>
    <n v="0"/>
    <n v="-21062.11"/>
    <n v="0"/>
    <n v="0"/>
    <n v="0"/>
    <n v="0"/>
    <n v="0"/>
    <m/>
    <n v="-21062.11"/>
    <n v="21062.11"/>
    <n v="0"/>
    <s v="Yes"/>
  </r>
  <r>
    <s v="37683380108787"/>
    <x v="36"/>
    <s v="68338"/>
    <s v="0108787"/>
    <s v="0622"/>
    <s v="D"/>
    <s v="High Tech High Media Arts"/>
    <n v="1"/>
    <n v="1532199"/>
    <n v="76610"/>
    <n v="76610"/>
    <n v="137898"/>
    <n v="137898"/>
    <n v="137898"/>
    <n v="137898"/>
    <n v="137898"/>
    <n v="842710"/>
    <n v="0"/>
    <n v="0"/>
    <n v="0"/>
    <n v="0"/>
    <n v="-24996.5"/>
    <n v="0"/>
    <n v="0"/>
    <n v="0"/>
    <n v="0"/>
    <n v="0"/>
    <m/>
    <n v="-24996.5"/>
    <n v="24996.5"/>
    <n v="0"/>
    <s v="Yes"/>
  </r>
  <r>
    <s v="37683380109033"/>
    <x v="36"/>
    <s v="68338"/>
    <s v="0109033"/>
    <s v="0704"/>
    <s v="D"/>
    <s v="King-Chavez Arts and Athletics Academy"/>
    <n v="1"/>
    <n v="888505"/>
    <n v="44425"/>
    <n v="44425"/>
    <n v="79965"/>
    <n v="79965"/>
    <n v="79965"/>
    <n v="79965"/>
    <n v="79965"/>
    <n v="488675"/>
    <n v="0"/>
    <n v="0"/>
    <n v="0"/>
    <n v="0"/>
    <n v="0"/>
    <n v="0"/>
    <n v="0"/>
    <n v="0"/>
    <n v="0"/>
    <n v="0"/>
    <m/>
    <n v="0"/>
    <n v="0"/>
    <n v="0"/>
    <s v="Yes"/>
  </r>
  <r>
    <s v="37683380109157"/>
    <x v="36"/>
    <s v="68338"/>
    <s v="0109157"/>
    <s v="0698"/>
    <s v="D"/>
    <s v="Magnolia Science Academy San Diego"/>
    <n v="1"/>
    <n v="916199"/>
    <n v="45810"/>
    <n v="45810"/>
    <n v="82458"/>
    <n v="82458"/>
    <n v="82458"/>
    <n v="82458"/>
    <n v="82458"/>
    <n v="503910"/>
    <n v="0"/>
    <n v="0"/>
    <n v="0"/>
    <n v="0"/>
    <n v="-40518"/>
    <n v="-491.12"/>
    <n v="0"/>
    <n v="0"/>
    <n v="0"/>
    <n v="0"/>
    <m/>
    <n v="-41009.120000000003"/>
    <n v="41009.120000000003"/>
    <n v="0"/>
    <s v="Yes"/>
  </r>
  <r>
    <s v="37683380111898"/>
    <x v="36"/>
    <s v="68338"/>
    <s v="0111898"/>
    <s v="0773"/>
    <s v="D"/>
    <s v="Albert Einstein Academies"/>
    <n v="1"/>
    <n v="4357081"/>
    <n v="217854"/>
    <n v="217854"/>
    <n v="392137"/>
    <n v="392137"/>
    <n v="392137"/>
    <n v="392137"/>
    <n v="392137"/>
    <n v="2396393"/>
    <n v="0"/>
    <n v="0"/>
    <n v="0"/>
    <n v="0"/>
    <n v="0"/>
    <n v="0"/>
    <n v="0"/>
    <n v="0"/>
    <n v="0"/>
    <n v="0"/>
    <m/>
    <n v="0"/>
    <n v="0"/>
    <n v="0"/>
    <s v="Yes"/>
  </r>
  <r>
    <s v="37683380111906"/>
    <x v="36"/>
    <s v="68338"/>
    <s v="0111906"/>
    <s v="0772"/>
    <s v="D"/>
    <s v="King-Chavez Preparatory Academy"/>
    <n v="1"/>
    <n v="975591"/>
    <n v="48780"/>
    <n v="48780"/>
    <n v="87803"/>
    <n v="87803"/>
    <n v="87803"/>
    <n v="87803"/>
    <n v="87803"/>
    <n v="536575"/>
    <n v="0"/>
    <n v="0"/>
    <n v="0"/>
    <n v="0"/>
    <n v="0"/>
    <n v="0"/>
    <n v="0"/>
    <n v="0"/>
    <n v="0"/>
    <n v="0"/>
    <m/>
    <n v="0"/>
    <n v="0"/>
    <n v="0"/>
    <s v="Yes"/>
  </r>
  <r>
    <s v="37683380114462"/>
    <x v="36"/>
    <s v="68338"/>
    <s v="0114462"/>
    <s v="0876"/>
    <s v="D"/>
    <s v="Health Sciences High and Middle College"/>
    <n v="1"/>
    <n v="2598205"/>
    <n v="129910"/>
    <n v="129910"/>
    <n v="233838"/>
    <n v="233838"/>
    <n v="233838"/>
    <n v="233838"/>
    <n v="233838"/>
    <n v="1429010"/>
    <n v="0"/>
    <n v="0"/>
    <n v="0"/>
    <n v="0"/>
    <n v="0"/>
    <n v="0"/>
    <n v="0"/>
    <n v="0"/>
    <n v="0"/>
    <n v="0"/>
    <m/>
    <n v="0"/>
    <n v="0"/>
    <n v="0"/>
    <s v="Yes"/>
  </r>
  <r>
    <s v="37683380118083"/>
    <x v="36"/>
    <s v="68338"/>
    <s v="0118083"/>
    <s v="1024"/>
    <s v="D"/>
    <s v="Innovations Academy"/>
    <n v="1"/>
    <n v="982721"/>
    <n v="49136"/>
    <n v="49136"/>
    <n v="88445"/>
    <n v="88445"/>
    <n v="88445"/>
    <n v="88445"/>
    <n v="88445"/>
    <n v="540497"/>
    <n v="0"/>
    <n v="0"/>
    <n v="0"/>
    <n v="0"/>
    <n v="0"/>
    <n v="0"/>
    <n v="0"/>
    <n v="0"/>
    <n v="0"/>
    <n v="0"/>
    <m/>
    <n v="0"/>
    <n v="0"/>
    <n v="0"/>
    <s v="Yes"/>
  </r>
  <r>
    <s v="37683380118851"/>
    <x v="36"/>
    <s v="68338"/>
    <s v="0118851"/>
    <s v="1015"/>
    <s v="D"/>
    <s v="King-Chavez Community High"/>
    <n v="1"/>
    <n v="1331748"/>
    <n v="66587"/>
    <n v="66587"/>
    <n v="119857"/>
    <n v="119857"/>
    <n v="119857"/>
    <n v="119857"/>
    <n v="119857"/>
    <n v="732459"/>
    <n v="0"/>
    <n v="0"/>
    <n v="0"/>
    <n v="0"/>
    <n v="0"/>
    <n v="0"/>
    <n v="0"/>
    <n v="0"/>
    <n v="0"/>
    <n v="0"/>
    <m/>
    <n v="0"/>
    <n v="0"/>
    <n v="0"/>
    <s v="Yes"/>
  </r>
  <r>
    <s v="37683380119610"/>
    <x v="36"/>
    <s v="68338"/>
    <s v="0119610"/>
    <s v="1080"/>
    <s v="D"/>
    <s v="Gompers Preparatory Academy"/>
    <n v="1"/>
    <n v="5791279"/>
    <n v="289564"/>
    <n v="289564"/>
    <n v="521215"/>
    <n v="521215"/>
    <n v="521215"/>
    <n v="521215"/>
    <n v="521215"/>
    <n v="3185203"/>
    <n v="0"/>
    <n v="0"/>
    <n v="0"/>
    <n v="0"/>
    <n v="0"/>
    <n v="0"/>
    <n v="0"/>
    <n v="0"/>
    <n v="0"/>
    <n v="0"/>
    <m/>
    <n v="0"/>
    <n v="0"/>
    <n v="0"/>
    <s v="Yes"/>
  </r>
  <r>
    <s v="37683380121681"/>
    <x v="36"/>
    <s v="68338"/>
    <s v="0121681"/>
    <s v="1190"/>
    <s v="D"/>
    <s v="San Diego Global Vision Academy"/>
    <n v="1"/>
    <n v="1620641"/>
    <n v="81032"/>
    <n v="81032"/>
    <n v="145858"/>
    <n v="145858"/>
    <n v="145858"/>
    <n v="145858"/>
    <n v="145858"/>
    <n v="891354"/>
    <n v="0"/>
    <n v="0"/>
    <n v="0"/>
    <n v="0"/>
    <n v="0"/>
    <n v="0"/>
    <n v="0"/>
    <n v="0"/>
    <n v="0"/>
    <n v="0"/>
    <m/>
    <n v="0"/>
    <n v="0"/>
    <n v="0"/>
    <s v="Yes"/>
  </r>
  <r>
    <s v="37683380122788"/>
    <x v="36"/>
    <s v="68338"/>
    <s v="0122788"/>
    <s v="1253"/>
    <s v="D"/>
    <s v="School for Entrepreneurship and Technology"/>
    <n v="1"/>
    <n v="911423"/>
    <n v="45571"/>
    <n v="45571"/>
    <n v="82028"/>
    <n v="82028"/>
    <n v="82028"/>
    <n v="82028"/>
    <n v="82028"/>
    <n v="501282"/>
    <n v="0"/>
    <n v="0"/>
    <n v="0"/>
    <n v="0"/>
    <n v="0"/>
    <n v="0"/>
    <n v="0"/>
    <n v="0"/>
    <n v="0"/>
    <n v="0"/>
    <m/>
    <n v="0"/>
    <n v="0"/>
    <n v="0"/>
    <s v="Yes"/>
  </r>
  <r>
    <s v="37683380123778"/>
    <x v="36"/>
    <s v="68338"/>
    <s v="0123778"/>
    <s v="1279"/>
    <s v="D"/>
    <s v="Old Town Academy K-8 Charter"/>
    <n v="1"/>
    <n v="388930"/>
    <n v="19447"/>
    <n v="19447"/>
    <n v="35004"/>
    <n v="35004"/>
    <n v="35004"/>
    <n v="35004"/>
    <n v="35004"/>
    <n v="213914"/>
    <n v="0"/>
    <n v="0"/>
    <n v="0"/>
    <n v="0"/>
    <n v="0"/>
    <n v="0"/>
    <n v="0"/>
    <n v="0"/>
    <n v="0"/>
    <n v="0"/>
    <m/>
    <n v="0"/>
    <n v="0"/>
    <n v="0"/>
    <s v="Yes"/>
  </r>
  <r>
    <s v="37683380124347"/>
    <x v="36"/>
    <s v="68338"/>
    <s v="0124347"/>
    <s v="1312"/>
    <s v="D"/>
    <s v="City Heights Preparatory Charter"/>
    <n v="1"/>
    <n v="632579"/>
    <n v="31629"/>
    <n v="31629"/>
    <n v="56932"/>
    <n v="56932"/>
    <n v="56932"/>
    <n v="56932"/>
    <n v="56932"/>
    <n v="347918"/>
    <n v="0"/>
    <n v="0"/>
    <n v="0"/>
    <n v="0"/>
    <n v="0"/>
    <n v="0"/>
    <n v="0"/>
    <n v="0"/>
    <n v="0"/>
    <n v="0"/>
    <m/>
    <n v="0"/>
    <n v="0"/>
    <n v="0"/>
    <s v="Yes"/>
  </r>
  <r>
    <s v="37683380126730"/>
    <x v="36"/>
    <s v="68338"/>
    <s v="0126730"/>
    <s v="1447"/>
    <s v="D"/>
    <s v="Kavod Charter"/>
    <n v="1"/>
    <n v="1072414"/>
    <n v="53621"/>
    <n v="53621"/>
    <n v="96517"/>
    <n v="96517"/>
    <n v="96517"/>
    <n v="96517"/>
    <n v="96517"/>
    <n v="589827"/>
    <n v="0"/>
    <n v="0"/>
    <n v="0"/>
    <n v="0"/>
    <n v="0"/>
    <n v="0"/>
    <n v="0"/>
    <n v="0"/>
    <n v="0"/>
    <n v="0"/>
    <m/>
    <n v="0"/>
    <n v="0"/>
    <n v="0"/>
    <s v="Yes"/>
  </r>
  <r>
    <s v="37683380127647"/>
    <x v="36"/>
    <s v="68338"/>
    <s v="0127647"/>
    <s v="1302"/>
    <s v="D"/>
    <s v="E3 Civic High"/>
    <n v="1"/>
    <n v="1848592"/>
    <n v="92430"/>
    <n v="92430"/>
    <n v="166373"/>
    <n v="166373"/>
    <n v="166373"/>
    <n v="166373"/>
    <n v="166373"/>
    <n v="1016725"/>
    <n v="0"/>
    <n v="0"/>
    <n v="0"/>
    <n v="0"/>
    <n v="0"/>
    <n v="0"/>
    <n v="0"/>
    <n v="0"/>
    <n v="0"/>
    <n v="0"/>
    <m/>
    <n v="0"/>
    <n v="0"/>
    <n v="0"/>
    <s v="Yes"/>
  </r>
  <r>
    <s v="37683380129387"/>
    <x v="36"/>
    <s v="68338"/>
    <s v="0129387"/>
    <s v="1634"/>
    <s v="D"/>
    <s v="Empower Language Academy"/>
    <n v="1"/>
    <n v="687668"/>
    <n v="34383"/>
    <n v="34383"/>
    <n v="61890"/>
    <n v="61890"/>
    <n v="61890"/>
    <n v="61890"/>
    <n v="61890"/>
    <n v="378216"/>
    <n v="0"/>
    <n v="0"/>
    <n v="0"/>
    <n v="0"/>
    <n v="0"/>
    <n v="0"/>
    <n v="0"/>
    <n v="0"/>
    <n v="0"/>
    <n v="0"/>
    <m/>
    <n v="0"/>
    <n v="0"/>
    <n v="0"/>
    <s v="Yes"/>
  </r>
  <r>
    <s v="37683380129395"/>
    <x v="36"/>
    <s v="68338"/>
    <s v="0129395"/>
    <s v="1633"/>
    <s v="D"/>
    <s v="Elevate"/>
    <n v="1"/>
    <n v="1326433"/>
    <n v="66322"/>
    <n v="66322"/>
    <n v="119379"/>
    <n v="119379"/>
    <n v="119379"/>
    <n v="119379"/>
    <n v="119379"/>
    <n v="729539"/>
    <n v="0"/>
    <n v="0"/>
    <n v="0"/>
    <n v="0"/>
    <n v="0"/>
    <n v="0"/>
    <n v="0"/>
    <n v="0"/>
    <n v="0"/>
    <n v="0"/>
    <m/>
    <n v="0"/>
    <n v="0"/>
    <n v="0"/>
    <s v="Yes"/>
  </r>
  <r>
    <s v="37683380131565"/>
    <x v="36"/>
    <s v="68338"/>
    <s v="0131565"/>
    <s v="1709"/>
    <s v="D"/>
    <s v="High Tech Elementary"/>
    <n v="1"/>
    <n v="1344460"/>
    <n v="67223"/>
    <n v="67223"/>
    <n v="121001"/>
    <n v="121001"/>
    <n v="121001"/>
    <n v="121001"/>
    <n v="121001"/>
    <n v="739451"/>
    <n v="0"/>
    <n v="0"/>
    <n v="0"/>
    <n v="0"/>
    <n v="-24321.01"/>
    <n v="0"/>
    <n v="0"/>
    <n v="0"/>
    <n v="0"/>
    <n v="0"/>
    <m/>
    <n v="-24321.01"/>
    <n v="24321.01"/>
    <n v="0"/>
    <s v="Yes"/>
  </r>
  <r>
    <s v="37683380131979"/>
    <x v="36"/>
    <s v="68338"/>
    <s v="0131979"/>
    <s v="1719"/>
    <s v="D"/>
    <s v="Ingenuity Charter School"/>
    <n v="1"/>
    <n v="827659"/>
    <n v="41383"/>
    <n v="41383"/>
    <n v="74489"/>
    <n v="74489"/>
    <n v="74489"/>
    <n v="74489"/>
    <n v="74489"/>
    <n v="455211"/>
    <n v="0"/>
    <n v="0"/>
    <n v="0"/>
    <n v="0"/>
    <n v="0"/>
    <n v="0"/>
    <n v="0"/>
    <n v="0"/>
    <n v="0"/>
    <n v="0"/>
    <m/>
    <n v="0"/>
    <n v="0"/>
    <n v="0"/>
    <s v="Yes"/>
  </r>
  <r>
    <s v="37683380135913"/>
    <x v="36"/>
    <s v="68338"/>
    <s v="0135913"/>
    <s v="1008"/>
    <s v="D"/>
    <s v="Urban Discovery Academy Charter"/>
    <n v="1"/>
    <n v="1154948"/>
    <n v="57747"/>
    <n v="57747"/>
    <n v="103945"/>
    <n v="103945"/>
    <n v="103945"/>
    <n v="103945"/>
    <n v="103945"/>
    <n v="635219"/>
    <n v="0"/>
    <n v="0"/>
    <n v="0"/>
    <n v="0"/>
    <n v="0"/>
    <n v="0"/>
    <n v="0"/>
    <n v="0"/>
    <n v="0"/>
    <n v="0"/>
    <m/>
    <n v="0"/>
    <n v="0"/>
    <n v="0"/>
    <s v="Yes"/>
  </r>
  <r>
    <s v="37683380136663"/>
    <x v="36"/>
    <s v="68338"/>
    <s v="0136663"/>
    <s v="1301"/>
    <s v="D"/>
    <s v="America's Finest Charter"/>
    <n v="1"/>
    <n v="2508235"/>
    <n v="125412"/>
    <n v="125412"/>
    <n v="225741"/>
    <n v="225741"/>
    <n v="225741"/>
    <n v="225741"/>
    <n v="225741"/>
    <n v="1379529"/>
    <n v="0"/>
    <n v="0"/>
    <n v="0"/>
    <n v="0"/>
    <n v="0"/>
    <n v="0"/>
    <n v="0"/>
    <n v="0"/>
    <n v="0"/>
    <n v="0"/>
    <m/>
    <n v="0"/>
    <n v="0"/>
    <n v="0"/>
    <s v="Yes"/>
  </r>
  <r>
    <s v="37683383730959"/>
    <x v="36"/>
    <s v="68338"/>
    <s v="3730959"/>
    <s v="0028"/>
    <s v="D"/>
    <s v="Altus Schools Charter School of San Diego"/>
    <n v="1"/>
    <n v="8246520"/>
    <n v="412326"/>
    <n v="412326"/>
    <n v="742187"/>
    <n v="742187"/>
    <n v="742187"/>
    <n v="742187"/>
    <n v="742187"/>
    <n v="4535587"/>
    <n v="0"/>
    <n v="0"/>
    <n v="0"/>
    <n v="0"/>
    <n v="0"/>
    <n v="0"/>
    <n v="0"/>
    <n v="0"/>
    <n v="0"/>
    <n v="0"/>
    <m/>
    <n v="0"/>
    <n v="0"/>
    <n v="0"/>
    <s v="Yes"/>
  </r>
  <r>
    <s v="37683383731189"/>
    <x v="36"/>
    <s v="68338"/>
    <s v="3731189"/>
    <s v="0169"/>
    <s v="D"/>
    <s v="Preuss School UCSD"/>
    <n v="1"/>
    <n v="4257158"/>
    <n v="212858"/>
    <n v="212858"/>
    <n v="383144"/>
    <n v="383144"/>
    <n v="383144"/>
    <n v="383144"/>
    <n v="383144"/>
    <n v="2341436"/>
    <n v="0"/>
    <n v="0"/>
    <n v="0"/>
    <n v="0"/>
    <n v="0"/>
    <n v="0"/>
    <n v="0"/>
    <n v="0"/>
    <n v="0"/>
    <n v="0"/>
    <m/>
    <n v="0"/>
    <n v="0"/>
    <n v="0"/>
    <s v="Yes"/>
  </r>
  <r>
    <s v="37683383731247"/>
    <x v="36"/>
    <s v="68338"/>
    <s v="3731247"/>
    <s v="0269"/>
    <s v="D"/>
    <s v="High Tech High"/>
    <n v="1"/>
    <n v="1929738"/>
    <n v="96487"/>
    <n v="96487"/>
    <n v="173676"/>
    <n v="173676"/>
    <n v="173676"/>
    <n v="173676"/>
    <n v="173676"/>
    <n v="1061354"/>
    <n v="0"/>
    <n v="0"/>
    <n v="0"/>
    <n v="0"/>
    <n v="-27960.3"/>
    <n v="0"/>
    <n v="0"/>
    <n v="0"/>
    <n v="0"/>
    <n v="0"/>
    <m/>
    <n v="-27960.3"/>
    <n v="27960.3"/>
    <n v="0"/>
    <s v="Yes"/>
  </r>
  <r>
    <s v="37683383731395"/>
    <x v="36"/>
    <s v="68338"/>
    <s v="3731395"/>
    <s v="0406"/>
    <s v="D"/>
    <s v="Altus Schools Audeo"/>
    <n v="1"/>
    <n v="2441665"/>
    <n v="122083"/>
    <n v="122083"/>
    <n v="219750"/>
    <n v="219750"/>
    <n v="219750"/>
    <n v="219750"/>
    <n v="219750"/>
    <n v="1342916"/>
    <n v="0"/>
    <n v="0"/>
    <n v="0"/>
    <n v="0"/>
    <n v="0"/>
    <n v="0"/>
    <n v="0"/>
    <n v="0"/>
    <n v="0"/>
    <n v="0"/>
    <m/>
    <n v="0"/>
    <n v="0"/>
    <n v="0"/>
    <s v="Yes"/>
  </r>
  <r>
    <s v="37683386039457"/>
    <x v="36"/>
    <s v="68338"/>
    <s v="6039457"/>
    <s v="0033"/>
    <s v="D"/>
    <s v="Darnall Charter"/>
    <n v="1"/>
    <n v="2300794"/>
    <n v="115040"/>
    <n v="115040"/>
    <n v="207071"/>
    <n v="207071"/>
    <n v="207071"/>
    <n v="207071"/>
    <n v="207071"/>
    <n v="1265435"/>
    <n v="0"/>
    <n v="0"/>
    <n v="0"/>
    <n v="0"/>
    <n v="0"/>
    <n v="0"/>
    <n v="0"/>
    <n v="0"/>
    <n v="0"/>
    <n v="0"/>
    <m/>
    <n v="0"/>
    <n v="0"/>
    <n v="0"/>
    <s v="Yes"/>
  </r>
  <r>
    <s v="37683386039812"/>
    <x v="36"/>
    <s v="68338"/>
    <s v="6039812"/>
    <s v="0695"/>
    <s v="D"/>
    <s v="Keiller Leadership Academy"/>
    <n v="1"/>
    <n v="3047397"/>
    <n v="152370"/>
    <n v="152370"/>
    <n v="274266"/>
    <n v="274266"/>
    <n v="274266"/>
    <n v="274266"/>
    <n v="274266"/>
    <n v="1676070"/>
    <n v="0"/>
    <n v="0"/>
    <n v="0"/>
    <n v="0"/>
    <n v="0"/>
    <n v="0"/>
    <n v="0"/>
    <n v="0"/>
    <n v="0"/>
    <n v="0"/>
    <m/>
    <n v="0"/>
    <n v="0"/>
    <n v="0"/>
    <s v="Yes"/>
  </r>
  <r>
    <s v="37683386040018"/>
    <x v="36"/>
    <s v="68338"/>
    <s v="6040018"/>
    <s v="0046"/>
    <s v="D"/>
    <s v="Harriet Tubman Village Charter"/>
    <n v="1"/>
    <n v="2319898"/>
    <n v="115995"/>
    <n v="115995"/>
    <n v="208791"/>
    <n v="208791"/>
    <n v="208791"/>
    <n v="208791"/>
    <n v="208791"/>
    <n v="1275945"/>
    <n v="0"/>
    <n v="0"/>
    <n v="0"/>
    <n v="0"/>
    <n v="0"/>
    <n v="0"/>
    <n v="0"/>
    <n v="0"/>
    <n v="0"/>
    <n v="0"/>
    <m/>
    <n v="0"/>
    <n v="0"/>
    <n v="0"/>
    <s v="Yes"/>
  </r>
  <r>
    <s v="37683386040190"/>
    <x v="36"/>
    <s v="68338"/>
    <s v="6040190"/>
    <s v="0705"/>
    <s v="D"/>
    <s v="King-Chavez Primary Academy"/>
    <n v="1"/>
    <n v="2491783"/>
    <n v="124589"/>
    <n v="124589"/>
    <n v="224260"/>
    <n v="224260"/>
    <n v="224260"/>
    <n v="224260"/>
    <n v="224260"/>
    <n v="1370478"/>
    <n v="0"/>
    <n v="0"/>
    <n v="0"/>
    <n v="0"/>
    <n v="0"/>
    <n v="0"/>
    <n v="0"/>
    <n v="0"/>
    <n v="0"/>
    <n v="0"/>
    <m/>
    <n v="0"/>
    <n v="0"/>
    <n v="0"/>
    <s v="Yes"/>
  </r>
  <r>
    <s v="37683386061964"/>
    <x v="36"/>
    <s v="68338"/>
    <s v="6061964"/>
    <s v="0048"/>
    <s v="D"/>
    <s v="The O'Farrell Charter"/>
    <n v="1"/>
    <n v="7608210"/>
    <n v="380411"/>
    <n v="380411"/>
    <n v="684739"/>
    <n v="684739"/>
    <n v="684739"/>
    <n v="684739"/>
    <n v="684739"/>
    <n v="4184517"/>
    <n v="0"/>
    <n v="0"/>
    <n v="0"/>
    <n v="0"/>
    <n v="0"/>
    <n v="0"/>
    <n v="0"/>
    <n v="0"/>
    <n v="0"/>
    <n v="0"/>
    <m/>
    <n v="0"/>
    <n v="0"/>
    <n v="0"/>
    <s v="Yes"/>
  </r>
  <r>
    <s v="37683386113211"/>
    <x v="36"/>
    <s v="68338"/>
    <s v="6113211"/>
    <s v="0095"/>
    <s v="D"/>
    <s v="McGill School of Success"/>
    <n v="1"/>
    <n v="660174"/>
    <n v="33009"/>
    <n v="33009"/>
    <n v="59416"/>
    <n v="59416"/>
    <n v="59416"/>
    <n v="59416"/>
    <n v="59416"/>
    <n v="363098"/>
    <n v="0"/>
    <n v="0"/>
    <n v="0"/>
    <n v="0"/>
    <n v="0"/>
    <n v="0"/>
    <n v="0"/>
    <n v="0"/>
    <n v="0"/>
    <n v="0"/>
    <m/>
    <n v="0"/>
    <n v="0"/>
    <n v="0"/>
    <s v="Yes"/>
  </r>
  <r>
    <s v="37683386115570"/>
    <x v="36"/>
    <s v="68338"/>
    <s v="6115570"/>
    <s v="0081"/>
    <s v="D"/>
    <s v="Museum"/>
    <n v="1"/>
    <n v="514900"/>
    <n v="25745"/>
    <n v="25745"/>
    <n v="46341"/>
    <n v="46341"/>
    <n v="46341"/>
    <n v="46341"/>
    <n v="46341"/>
    <n v="283195"/>
    <n v="0"/>
    <n v="0"/>
    <n v="0"/>
    <n v="0"/>
    <n v="0"/>
    <n v="0"/>
    <n v="0"/>
    <n v="0"/>
    <n v="0"/>
    <n v="0"/>
    <m/>
    <n v="0"/>
    <n v="0"/>
    <n v="0"/>
    <s v="Yes"/>
  </r>
  <r>
    <s v="37683386117279"/>
    <x v="36"/>
    <s v="68338"/>
    <s v="6117279"/>
    <s v="0264"/>
    <s v="D"/>
    <s v="Holly Drive Leadership Academy"/>
    <n v="1"/>
    <n v="563687"/>
    <n v="28184"/>
    <n v="28184"/>
    <n v="50732"/>
    <n v="50732"/>
    <n v="50732"/>
    <n v="50732"/>
    <n v="50732"/>
    <n v="310028"/>
    <n v="0"/>
    <n v="0"/>
    <n v="0"/>
    <n v="0"/>
    <n v="0"/>
    <n v="0"/>
    <n v="0"/>
    <n v="0"/>
    <n v="0"/>
    <n v="0"/>
    <m/>
    <n v="0"/>
    <n v="0"/>
    <n v="0"/>
    <s v="Yes"/>
  </r>
  <r>
    <s v="37683386117683"/>
    <x v="36"/>
    <s v="68338"/>
    <s v="6117683"/>
    <s v="0278"/>
    <s v="D"/>
    <s v="High Tech Elementary Explorer"/>
    <n v="1"/>
    <n v="1121112"/>
    <n v="56056"/>
    <n v="56056"/>
    <n v="100900"/>
    <n v="100900"/>
    <n v="100900"/>
    <n v="100900"/>
    <n v="100900"/>
    <n v="616612"/>
    <n v="0"/>
    <n v="0"/>
    <n v="0"/>
    <n v="0"/>
    <n v="-20418.740000000002"/>
    <n v="0"/>
    <n v="0"/>
    <n v="0"/>
    <n v="0"/>
    <n v="0"/>
    <m/>
    <n v="-20418.740000000002"/>
    <n v="20418.740000000002"/>
    <n v="0"/>
    <s v="Yes"/>
  </r>
  <r>
    <s v="37683386119168"/>
    <x v="36"/>
    <s v="68338"/>
    <s v="6119168"/>
    <s v="0396"/>
    <s v="D"/>
    <s v="San Diego Cooperative Charter"/>
    <n v="1"/>
    <n v="1475496"/>
    <n v="73775"/>
    <n v="73775"/>
    <n v="132795"/>
    <n v="132795"/>
    <n v="132795"/>
    <n v="132795"/>
    <n v="132795"/>
    <n v="811525"/>
    <n v="0"/>
    <n v="0"/>
    <n v="0"/>
    <n v="0"/>
    <n v="0"/>
    <n v="0"/>
    <n v="0"/>
    <n v="0"/>
    <n v="0"/>
    <n v="0"/>
    <m/>
    <n v="0"/>
    <n v="0"/>
    <n v="0"/>
    <s v="Yes"/>
  </r>
  <r>
    <s v="37683386119598"/>
    <x v="36"/>
    <s v="68338"/>
    <s v="6119598"/>
    <s v="0420"/>
    <s v="D"/>
    <s v="King-Chavez Academy of Excellence"/>
    <n v="1"/>
    <n v="1415346"/>
    <n v="70767"/>
    <n v="70767"/>
    <n v="127381"/>
    <n v="127381"/>
    <n v="127381"/>
    <n v="127381"/>
    <n v="127381"/>
    <n v="778439"/>
    <n v="0"/>
    <n v="0"/>
    <n v="0"/>
    <n v="0"/>
    <n v="0"/>
    <n v="0"/>
    <n v="0"/>
    <n v="0"/>
    <n v="0"/>
    <n v="0"/>
    <m/>
    <n v="0"/>
    <n v="0"/>
    <n v="0"/>
    <s v="Yes"/>
  </r>
  <r>
    <s v="37683460000000"/>
    <x v="36"/>
    <s v="68346"/>
    <s v="0000000"/>
    <s v="N/A"/>
    <s v="N/A"/>
    <s v="San Dieguito Union High"/>
    <n v="2"/>
    <n v="10241276"/>
    <n v="1536191"/>
    <n v="1536191"/>
    <n v="1536191"/>
    <n v="1536191"/>
    <n v="0"/>
    <n v="0"/>
    <n v="614477"/>
    <n v="6759241"/>
    <n v="0"/>
    <n v="0"/>
    <n v="0"/>
    <n v="0"/>
    <n v="0"/>
    <n v="0"/>
    <n v="0"/>
    <n v="0"/>
    <n v="0"/>
    <n v="0"/>
    <m/>
    <n v="0"/>
    <n v="0"/>
    <n v="0"/>
    <s v="Yes"/>
  </r>
  <r>
    <s v="37683530000000"/>
    <x v="36"/>
    <s v="68353"/>
    <s v="0000000"/>
    <s v="N/A"/>
    <s v="N/A"/>
    <s v="San Pasqual Union Elementary"/>
    <n v="1"/>
    <n v="3183388"/>
    <n v="159169"/>
    <n v="159169"/>
    <n v="286505"/>
    <n v="286505"/>
    <n v="286505"/>
    <n v="286505"/>
    <n v="286505"/>
    <n v="1750863"/>
    <n v="0"/>
    <n v="0"/>
    <n v="0"/>
    <n v="0"/>
    <n v="0"/>
    <n v="0"/>
    <n v="0"/>
    <n v="0"/>
    <n v="0"/>
    <n v="0"/>
    <m/>
    <n v="0"/>
    <n v="0"/>
    <n v="0"/>
    <s v="Yes"/>
  </r>
  <r>
    <s v="37683610000000"/>
    <x v="36"/>
    <s v="68361"/>
    <s v="0000000"/>
    <s v="N/A"/>
    <s v="N/A"/>
    <s v="Santee"/>
    <n v="1"/>
    <n v="42342551"/>
    <n v="2117128"/>
    <n v="2117128"/>
    <n v="3810830"/>
    <n v="3810830"/>
    <n v="3810830"/>
    <n v="3810830"/>
    <n v="3810830"/>
    <n v="23288406"/>
    <n v="0"/>
    <n v="0"/>
    <n v="0"/>
    <n v="0"/>
    <n v="0"/>
    <n v="0"/>
    <n v="0"/>
    <n v="0"/>
    <n v="0"/>
    <n v="0"/>
    <m/>
    <n v="0"/>
    <n v="0"/>
    <n v="0"/>
    <s v="Yes"/>
  </r>
  <r>
    <s v="37683790000000"/>
    <x v="36"/>
    <s v="68379"/>
    <s v="0000000"/>
    <s v="N/A"/>
    <s v="N/A"/>
    <s v="San Ysidro Elementary"/>
    <n v="1"/>
    <n v="30458274"/>
    <n v="1522914"/>
    <n v="1522914"/>
    <n v="2741245"/>
    <n v="2741245"/>
    <n v="2741245"/>
    <n v="2741245"/>
    <n v="2741245"/>
    <n v="16752053"/>
    <n v="0"/>
    <n v="0"/>
    <n v="0"/>
    <n v="0"/>
    <n v="0"/>
    <n v="0"/>
    <n v="0"/>
    <n v="0"/>
    <n v="0"/>
    <n v="0"/>
    <m/>
    <n v="0"/>
    <n v="0"/>
    <n v="0"/>
    <s v="Yes"/>
  </r>
  <r>
    <s v="37683870000000"/>
    <x v="36"/>
    <s v="68387"/>
    <s v="0000000"/>
    <s v="N/A"/>
    <s v="N/A"/>
    <s v="Solana Beach Elementary"/>
    <n v="2"/>
    <n v="3342524"/>
    <n v="501379"/>
    <n v="501379"/>
    <n v="501379"/>
    <n v="501379"/>
    <n v="0"/>
    <n v="0"/>
    <n v="200551"/>
    <n v="2206067"/>
    <n v="0"/>
    <n v="0"/>
    <n v="0"/>
    <n v="0"/>
    <n v="0"/>
    <n v="0"/>
    <n v="0"/>
    <n v="0"/>
    <n v="0"/>
    <n v="0"/>
    <m/>
    <n v="0"/>
    <n v="0"/>
    <n v="0"/>
    <s v="Yes"/>
  </r>
  <r>
    <s v="37683950000000"/>
    <x v="36"/>
    <s v="68395"/>
    <s v="0000000"/>
    <s v="N/A"/>
    <s v="N/A"/>
    <s v="South Bay Union"/>
    <n v="1"/>
    <n v="48999450"/>
    <n v="2449973"/>
    <n v="2449973"/>
    <n v="4409951"/>
    <n v="4409951"/>
    <n v="4409951"/>
    <n v="4409951"/>
    <n v="4409951"/>
    <n v="26949701"/>
    <n v="0"/>
    <n v="0"/>
    <n v="0"/>
    <n v="0"/>
    <n v="0"/>
    <n v="0"/>
    <n v="0"/>
    <n v="0"/>
    <n v="0"/>
    <n v="0"/>
    <m/>
    <n v="0"/>
    <n v="0"/>
    <n v="0"/>
    <s v="Yes"/>
  </r>
  <r>
    <s v="37683956040505"/>
    <x v="36"/>
    <s v="68395"/>
    <s v="6040505"/>
    <s v="1418"/>
    <s v="L"/>
    <s v="Imperial Beach Charter"/>
    <n v="1"/>
    <n v="6458349"/>
    <n v="322917"/>
    <n v="322917"/>
    <n v="581251"/>
    <n v="581251"/>
    <n v="581251"/>
    <n v="581251"/>
    <n v="581251"/>
    <n v="3552089"/>
    <n v="0"/>
    <n v="0"/>
    <n v="0"/>
    <n v="0"/>
    <n v="0"/>
    <n v="0"/>
    <n v="0"/>
    <n v="0"/>
    <n v="0"/>
    <n v="0"/>
    <m/>
    <n v="0"/>
    <n v="0"/>
    <n v="0"/>
    <s v="Yes"/>
  </r>
  <r>
    <s v="37683956040513"/>
    <x v="36"/>
    <s v="68395"/>
    <s v="6040513"/>
    <s v="1252"/>
    <s v="L"/>
    <s v="Nestor Language Academy Charter"/>
    <n v="1"/>
    <n v="11099130"/>
    <n v="554957"/>
    <n v="554957"/>
    <n v="998922"/>
    <n v="998922"/>
    <n v="998922"/>
    <n v="998922"/>
    <n v="998922"/>
    <n v="6104524"/>
    <n v="0"/>
    <n v="0"/>
    <n v="0"/>
    <n v="0"/>
    <n v="0"/>
    <n v="0"/>
    <n v="0"/>
    <n v="0"/>
    <n v="0"/>
    <n v="0"/>
    <m/>
    <n v="0"/>
    <n v="0"/>
    <n v="0"/>
    <s v="Yes"/>
  </r>
  <r>
    <s v="37684030000000"/>
    <x v="36"/>
    <s v="68403"/>
    <s v="0000000"/>
    <s v="N/A"/>
    <s v="N/A"/>
    <s v="Spencer Valley Elementary"/>
    <n v="2"/>
    <n v="1552708"/>
    <n v="232906"/>
    <n v="232906"/>
    <n v="232906"/>
    <n v="232906"/>
    <n v="0"/>
    <n v="0"/>
    <n v="93162"/>
    <n v="1024786"/>
    <n v="0"/>
    <n v="0"/>
    <n v="0"/>
    <n v="0"/>
    <n v="0"/>
    <n v="0"/>
    <n v="0"/>
    <n v="0"/>
    <n v="0"/>
    <n v="0"/>
    <m/>
    <n v="0"/>
    <n v="0"/>
    <n v="0"/>
    <s v="Yes"/>
  </r>
  <r>
    <s v="37684030125401"/>
    <x v="36"/>
    <s v="68403"/>
    <s v="0125401"/>
    <s v="1371"/>
    <s v="D"/>
    <s v="Insight @ San Diego"/>
    <n v="1"/>
    <n v="1953274"/>
    <n v="97664"/>
    <n v="97664"/>
    <n v="175795"/>
    <n v="175795"/>
    <n v="175795"/>
    <n v="175795"/>
    <n v="175795"/>
    <n v="1074303"/>
    <n v="0"/>
    <n v="0"/>
    <n v="0"/>
    <n v="0"/>
    <n v="0"/>
    <n v="0"/>
    <n v="0"/>
    <n v="0"/>
    <n v="0"/>
    <n v="0"/>
    <m/>
    <n v="0"/>
    <n v="0"/>
    <n v="0"/>
    <s v="Yes"/>
  </r>
  <r>
    <s v="37684036120893"/>
    <x v="36"/>
    <s v="68403"/>
    <s v="6120893"/>
    <s v="0493"/>
    <s v="D"/>
    <s v="California Virtual Academy @ San Diego"/>
    <n v="1"/>
    <n v="39160212"/>
    <n v="1958011"/>
    <n v="1958011"/>
    <n v="3524419"/>
    <n v="3524419"/>
    <n v="3524419"/>
    <n v="3524419"/>
    <n v="3524419"/>
    <n v="21538117"/>
    <n v="0"/>
    <n v="0"/>
    <n v="0"/>
    <n v="0"/>
    <n v="0"/>
    <n v="0"/>
    <n v="0"/>
    <n v="0"/>
    <n v="0"/>
    <n v="0"/>
    <m/>
    <n v="0"/>
    <n v="0"/>
    <n v="0"/>
    <s v="Yes"/>
  </r>
  <r>
    <s v="37684110000000"/>
    <x v="36"/>
    <s v="68411"/>
    <s v="0000000"/>
    <s v="N/A"/>
    <s v="N/A"/>
    <s v="Sweetwater Union High"/>
    <n v="1"/>
    <n v="308386930"/>
    <n v="15419347"/>
    <n v="15419347"/>
    <n v="27754824"/>
    <n v="27754824"/>
    <n v="27754824"/>
    <n v="27754824"/>
    <n v="27754824"/>
    <n v="169612814"/>
    <n v="0"/>
    <n v="0"/>
    <n v="0"/>
    <n v="0"/>
    <n v="0"/>
    <n v="0"/>
    <n v="0"/>
    <n v="0"/>
    <n v="0"/>
    <n v="0"/>
    <m/>
    <n v="0"/>
    <n v="0"/>
    <n v="0"/>
    <s v="Yes"/>
  </r>
  <r>
    <s v="37684110126086"/>
    <x v="36"/>
    <s v="68411"/>
    <s v="0126086"/>
    <s v="1407"/>
    <s v="D"/>
    <s v="Hawking S.T.E.A.M. Charter"/>
    <n v="1"/>
    <n v="11054081"/>
    <n v="552704"/>
    <n v="552704"/>
    <n v="994867"/>
    <n v="994867"/>
    <n v="994867"/>
    <n v="994867"/>
    <n v="994867"/>
    <n v="6079743"/>
    <n v="0"/>
    <n v="0"/>
    <n v="0"/>
    <n v="0"/>
    <n v="-235640.22"/>
    <n v="0"/>
    <n v="0"/>
    <n v="0"/>
    <n v="0"/>
    <n v="0"/>
    <m/>
    <n v="-235640.22"/>
    <n v="235640.22"/>
    <n v="0"/>
    <s v="Yes"/>
  </r>
  <r>
    <s v="37684113731304"/>
    <x v="36"/>
    <s v="68411"/>
    <s v="3731304"/>
    <s v="0303"/>
    <s v="D"/>
    <s v="MAAC Community Charter"/>
    <n v="1"/>
    <n v="1595218"/>
    <n v="79761"/>
    <n v="79761"/>
    <n v="143570"/>
    <n v="143570"/>
    <n v="143570"/>
    <n v="143570"/>
    <n v="143570"/>
    <n v="877372"/>
    <n v="0"/>
    <n v="0"/>
    <n v="0"/>
    <n v="0"/>
    <n v="0"/>
    <n v="0"/>
    <n v="0"/>
    <n v="0"/>
    <n v="0"/>
    <n v="0"/>
    <m/>
    <n v="0"/>
    <n v="0"/>
    <n v="0"/>
    <s v="Yes"/>
  </r>
  <r>
    <s v="37684370000000"/>
    <x v="36"/>
    <s v="68437"/>
    <s v="0000000"/>
    <s v="N/A"/>
    <s v="N/A"/>
    <s v="Vallecitos Elementary"/>
    <n v="2"/>
    <n v="1737340"/>
    <n v="260601"/>
    <n v="260601"/>
    <n v="260601"/>
    <n v="260601"/>
    <n v="0"/>
    <n v="0"/>
    <n v="104240"/>
    <n v="1146644"/>
    <n v="0"/>
    <n v="0"/>
    <n v="0"/>
    <n v="0"/>
    <n v="0"/>
    <n v="0"/>
    <n v="0"/>
    <n v="0"/>
    <n v="0"/>
    <n v="0"/>
    <m/>
    <n v="0"/>
    <n v="0"/>
    <n v="0"/>
    <s v="Yes"/>
  </r>
  <r>
    <s v="37684520000000"/>
    <x v="36"/>
    <s v="68452"/>
    <s v="0000000"/>
    <s v="N/A"/>
    <s v="N/A"/>
    <s v="Vista Unified"/>
    <n v="1"/>
    <n v="145802482"/>
    <n v="7290124"/>
    <n v="7290124"/>
    <n v="13122223"/>
    <n v="13122223"/>
    <n v="13122223"/>
    <n v="13122223"/>
    <n v="13122223"/>
    <n v="80191363"/>
    <n v="0"/>
    <n v="0"/>
    <n v="0"/>
    <n v="0"/>
    <n v="0"/>
    <n v="0"/>
    <n v="0"/>
    <n v="0"/>
    <n v="0"/>
    <n v="0"/>
    <m/>
    <n v="0"/>
    <n v="0"/>
    <n v="0"/>
    <s v="Yes"/>
  </r>
  <r>
    <s v="37684520106120"/>
    <x v="36"/>
    <s v="68452"/>
    <s v="0106120"/>
    <s v="0627"/>
    <s v="D"/>
    <s v="SIATech"/>
    <n v="1"/>
    <n v="11108264"/>
    <n v="555413"/>
    <n v="555413"/>
    <n v="999744"/>
    <n v="999744"/>
    <n v="999744"/>
    <n v="999744"/>
    <n v="999744"/>
    <n v="6109546"/>
    <n v="0"/>
    <n v="0"/>
    <n v="0"/>
    <n v="0"/>
    <n v="0"/>
    <n v="0"/>
    <n v="0"/>
    <n v="0"/>
    <n v="0"/>
    <n v="0"/>
    <m/>
    <n v="0"/>
    <n v="0"/>
    <n v="0"/>
    <s v="Yes"/>
  </r>
  <r>
    <s v="37684520114264"/>
    <x v="36"/>
    <s v="68452"/>
    <s v="0114264"/>
    <s v="0884"/>
    <s v="D"/>
    <s v="North County Trade Tech High"/>
    <n v="1"/>
    <n v="966112"/>
    <n v="48306"/>
    <n v="48306"/>
    <n v="86950"/>
    <n v="86950"/>
    <n v="86950"/>
    <n v="86950"/>
    <n v="86950"/>
    <n v="531362"/>
    <n v="0"/>
    <n v="0"/>
    <n v="0"/>
    <n v="0"/>
    <n v="0"/>
    <n v="0"/>
    <n v="0"/>
    <n v="0"/>
    <n v="0"/>
    <n v="0"/>
    <m/>
    <n v="0"/>
    <n v="0"/>
    <n v="0"/>
    <s v="Yes"/>
  </r>
  <r>
    <s v="37684520124917"/>
    <x v="36"/>
    <s v="68452"/>
    <s v="0124917"/>
    <s v="1351"/>
    <s v="D"/>
    <s v="Guajome Learning Centers"/>
    <n v="1"/>
    <n v="488166"/>
    <n v="24408"/>
    <n v="24408"/>
    <n v="43935"/>
    <n v="43935"/>
    <n v="43935"/>
    <n v="43935"/>
    <n v="43935"/>
    <n v="268491"/>
    <n v="0"/>
    <n v="0"/>
    <n v="0"/>
    <n v="0"/>
    <n v="0"/>
    <n v="0"/>
    <n v="0"/>
    <n v="0"/>
    <n v="0"/>
    <n v="0"/>
    <m/>
    <n v="0"/>
    <n v="0"/>
    <n v="0"/>
    <s v="Yes"/>
  </r>
  <r>
    <s v="37684520128223"/>
    <x v="36"/>
    <s v="68452"/>
    <s v="0128223"/>
    <s v="1515"/>
    <s v="D"/>
    <s v="Bella Mente Montessori Academy"/>
    <n v="1"/>
    <n v="3765344"/>
    <n v="188267"/>
    <n v="188267"/>
    <n v="338881"/>
    <n v="338881"/>
    <n v="338881"/>
    <n v="338881"/>
    <n v="338881"/>
    <n v="2070939"/>
    <n v="0"/>
    <n v="0"/>
    <n v="0"/>
    <n v="0"/>
    <n v="0"/>
    <n v="0"/>
    <n v="0"/>
    <n v="0"/>
    <n v="0"/>
    <n v="0"/>
    <m/>
    <n v="0"/>
    <n v="0"/>
    <n v="0"/>
    <s v="Yes"/>
  </r>
  <r>
    <s v="37684523730942"/>
    <x v="36"/>
    <s v="68452"/>
    <s v="3730942"/>
    <s v="0050"/>
    <s v="D"/>
    <s v="Guajome Park Academy Charter"/>
    <n v="1"/>
    <n v="9525752"/>
    <n v="476288"/>
    <n v="476288"/>
    <n v="857318"/>
    <n v="857318"/>
    <n v="857318"/>
    <n v="857318"/>
    <n v="857318"/>
    <n v="5239166"/>
    <n v="0"/>
    <n v="0"/>
    <n v="0"/>
    <n v="0"/>
    <n v="0"/>
    <n v="0"/>
    <n v="0"/>
    <n v="0"/>
    <n v="0"/>
    <n v="0"/>
    <m/>
    <n v="0"/>
    <n v="0"/>
    <n v="0"/>
    <s v="Yes"/>
  </r>
  <r>
    <s v="37735510000000"/>
    <x v="36"/>
    <s v="73551"/>
    <s v="0000000"/>
    <s v="N/A"/>
    <s v="N/A"/>
    <s v="Carlsbad Unified"/>
    <n v="2"/>
    <n v="9761442"/>
    <n v="1464216"/>
    <n v="1464216"/>
    <n v="1464216"/>
    <n v="1464216"/>
    <n v="0"/>
    <n v="0"/>
    <n v="585687"/>
    <n v="6442551"/>
    <n v="0"/>
    <n v="0"/>
    <n v="0"/>
    <n v="0"/>
    <n v="0"/>
    <n v="0"/>
    <n v="0"/>
    <n v="0"/>
    <n v="0"/>
    <n v="0"/>
    <m/>
    <n v="0"/>
    <n v="0"/>
    <n v="0"/>
    <s v="Yes"/>
  </r>
  <r>
    <s v="37735690000000"/>
    <x v="36"/>
    <s v="73569"/>
    <s v="0000000"/>
    <s v="N/A"/>
    <s v="N/A"/>
    <s v="Oceanside Unified"/>
    <n v="1"/>
    <n v="129734977"/>
    <n v="6486749"/>
    <n v="6486749"/>
    <n v="11676148"/>
    <n v="11676148"/>
    <n v="11676148"/>
    <n v="11676148"/>
    <n v="11676148"/>
    <n v="71354238"/>
    <n v="0"/>
    <n v="0"/>
    <n v="0"/>
    <n v="0"/>
    <n v="0"/>
    <n v="0"/>
    <n v="0"/>
    <n v="0"/>
    <n v="0"/>
    <n v="0"/>
    <m/>
    <n v="0"/>
    <n v="0"/>
    <n v="0"/>
    <s v="Yes"/>
  </r>
  <r>
    <s v="37735690136267"/>
    <x v="36"/>
    <s v="73569"/>
    <s v="0136267"/>
    <s v="0516"/>
    <s v="D"/>
    <s v="Coastal Academy Charter"/>
    <n v="1"/>
    <n v="10673174"/>
    <n v="533659"/>
    <n v="533659"/>
    <n v="960586"/>
    <n v="960586"/>
    <n v="960586"/>
    <n v="960586"/>
    <n v="960586"/>
    <n v="5870248"/>
    <n v="0"/>
    <n v="0"/>
    <n v="0"/>
    <n v="0"/>
    <n v="-287419.78999999998"/>
    <n v="0"/>
    <n v="0"/>
    <n v="0"/>
    <n v="0"/>
    <n v="0"/>
    <m/>
    <n v="-287419.78999999998"/>
    <n v="287419.78999999998"/>
    <n v="0"/>
    <s v="Yes"/>
  </r>
  <r>
    <s v="37735693731221"/>
    <x v="36"/>
    <s v="73569"/>
    <s v="3731221"/>
    <s v="0247"/>
    <s v="D"/>
    <s v="Pacific View Charter"/>
    <n v="1"/>
    <n v="6585843"/>
    <n v="329292"/>
    <n v="329292"/>
    <n v="592726"/>
    <n v="592726"/>
    <n v="592726"/>
    <n v="592726"/>
    <n v="592726"/>
    <n v="3622214"/>
    <n v="0"/>
    <n v="0"/>
    <n v="0"/>
    <n v="0"/>
    <n v="0"/>
    <n v="0"/>
    <n v="0"/>
    <n v="0"/>
    <n v="0"/>
    <n v="0"/>
    <m/>
    <n v="0"/>
    <n v="0"/>
    <n v="0"/>
    <s v="Yes"/>
  </r>
  <r>
    <s v="37737910000000"/>
    <x v="36"/>
    <s v="73791"/>
    <s v="0000000"/>
    <s v="N/A"/>
    <s v="N/A"/>
    <s v="San Marcos Unified"/>
    <n v="2"/>
    <n v="131881062"/>
    <n v="19782159"/>
    <n v="19782159"/>
    <n v="19782159"/>
    <n v="19782159"/>
    <n v="0"/>
    <n v="0"/>
    <n v="7912864"/>
    <n v="87041500"/>
    <n v="0"/>
    <n v="0"/>
    <n v="0"/>
    <n v="0"/>
    <n v="0"/>
    <n v="0"/>
    <n v="0"/>
    <n v="0"/>
    <n v="0"/>
    <n v="0"/>
    <m/>
    <n v="0"/>
    <n v="0"/>
    <n v="0"/>
    <s v="Yes"/>
  </r>
  <r>
    <s v="37737910138222"/>
    <x v="36"/>
    <s v="73791"/>
    <s v="0138222"/>
    <s v="1983"/>
    <s v="D"/>
    <s v="Pivot Charter School - San Diego II"/>
    <n v="1"/>
    <n v="844492"/>
    <n v="42225"/>
    <n v="42225"/>
    <n v="76004"/>
    <n v="76004"/>
    <n v="76004"/>
    <n v="76004"/>
    <n v="76004"/>
    <n v="464470"/>
    <n v="0"/>
    <n v="0"/>
    <n v="0"/>
    <n v="0"/>
    <n v="0"/>
    <n v="0"/>
    <n v="0"/>
    <n v="0"/>
    <n v="0"/>
    <n v="0"/>
    <m/>
    <n v="0"/>
    <n v="0"/>
    <n v="0"/>
    <s v="Yes"/>
  </r>
  <r>
    <s v="37754160000000"/>
    <x v="36"/>
    <s v="75416"/>
    <s v="0000000"/>
    <s v="N/A"/>
    <s v="N/A"/>
    <s v="Warner Unified"/>
    <n v="2"/>
    <n v="2966876"/>
    <n v="445031"/>
    <n v="445031"/>
    <n v="445031"/>
    <n v="445031"/>
    <n v="0"/>
    <n v="0"/>
    <n v="178013"/>
    <n v="1958137"/>
    <n v="0"/>
    <n v="0"/>
    <n v="0"/>
    <n v="0"/>
    <n v="0"/>
    <n v="0"/>
    <n v="0"/>
    <n v="0"/>
    <n v="0"/>
    <n v="0"/>
    <m/>
    <n v="0"/>
    <n v="0"/>
    <n v="0"/>
    <s v="Yes"/>
  </r>
  <r>
    <s v="37754160122796"/>
    <x v="36"/>
    <s v="75416"/>
    <s v="0122796"/>
    <s v="1262"/>
    <s v="D"/>
    <s v="All Tribes Elementary Charter"/>
    <n v="1"/>
    <n v="850751"/>
    <n v="42538"/>
    <n v="42538"/>
    <n v="76568"/>
    <n v="76568"/>
    <n v="76568"/>
    <n v="76568"/>
    <n v="76568"/>
    <n v="467916"/>
    <n v="0"/>
    <n v="0"/>
    <n v="0"/>
    <n v="0"/>
    <n v="0"/>
    <n v="0"/>
    <n v="0"/>
    <n v="0"/>
    <n v="0"/>
    <n v="0"/>
    <m/>
    <n v="0"/>
    <n v="0"/>
    <n v="0"/>
    <s v="Yes"/>
  </r>
  <r>
    <s v="37754160132472"/>
    <x v="36"/>
    <s v="75416"/>
    <s v="0132472"/>
    <s v="1758"/>
    <s v="D"/>
    <s v="California Pacific Charter Schools - San Diego"/>
    <n v="1"/>
    <n v="3177282"/>
    <n v="158864"/>
    <n v="158864"/>
    <n v="285955"/>
    <n v="285955"/>
    <n v="285955"/>
    <n v="285955"/>
    <n v="285955"/>
    <n v="1747503"/>
    <n v="0"/>
    <n v="0"/>
    <n v="0"/>
    <n v="0"/>
    <n v="0"/>
    <n v="0"/>
    <n v="0"/>
    <n v="0"/>
    <n v="0"/>
    <n v="0"/>
    <m/>
    <n v="0"/>
    <n v="0"/>
    <n v="0"/>
    <s v="Yes"/>
  </r>
  <r>
    <s v="37754160138651"/>
    <x v="36"/>
    <s v="75416"/>
    <s v="0138651"/>
    <s v="2020"/>
    <s v="D"/>
    <s v="San Diego Mission Academy"/>
    <n v="1"/>
    <n v="5344651"/>
    <n v="267233"/>
    <n v="267233"/>
    <n v="481019"/>
    <n v="481019"/>
    <n v="481019"/>
    <n v="481019"/>
    <n v="481019"/>
    <n v="2939561"/>
    <n v="0"/>
    <n v="0"/>
    <n v="0"/>
    <n v="0"/>
    <n v="0"/>
    <n v="0"/>
    <n v="0"/>
    <n v="0"/>
    <n v="0"/>
    <n v="0"/>
    <m/>
    <n v="0"/>
    <n v="0"/>
    <n v="0"/>
    <s v="Yes"/>
  </r>
  <r>
    <s v="37754160139378"/>
    <x v="36"/>
    <s v="75416"/>
    <s v="0139378"/>
    <s v="2051"/>
    <s v="D"/>
    <s v="Sage Oak Charter - South"/>
    <n v="1"/>
    <n v="4896306"/>
    <n v="244815"/>
    <n v="244815"/>
    <n v="440668"/>
    <n v="440668"/>
    <n v="440668"/>
    <n v="440668"/>
    <n v="440668"/>
    <n v="2692970"/>
    <n v="0"/>
    <n v="0"/>
    <n v="0"/>
    <n v="0"/>
    <n v="0"/>
    <n v="0"/>
    <n v="0"/>
    <n v="0"/>
    <n v="0"/>
    <n v="0"/>
    <m/>
    <n v="0"/>
    <n v="0"/>
    <n v="0"/>
    <s v="Yes"/>
  </r>
  <r>
    <s v="37754160139386"/>
    <x v="36"/>
    <s v="75416"/>
    <s v="0139386"/>
    <s v="2053"/>
    <s v="D"/>
    <s v="Excel Academy Charter"/>
    <n v="1"/>
    <n v="11023210"/>
    <n v="551161"/>
    <n v="551161"/>
    <n v="992089"/>
    <n v="992089"/>
    <n v="992089"/>
    <n v="992089"/>
    <n v="992089"/>
    <n v="6062767"/>
    <n v="0"/>
    <n v="0"/>
    <n v="0"/>
    <n v="0"/>
    <n v="0"/>
    <n v="0"/>
    <n v="0"/>
    <n v="0"/>
    <n v="0"/>
    <n v="0"/>
    <m/>
    <n v="0"/>
    <n v="0"/>
    <n v="0"/>
    <s v="Yes"/>
  </r>
  <r>
    <s v="37754160139451"/>
    <x v="36"/>
    <s v="75416"/>
    <s v="0139451"/>
    <s v="2052"/>
    <s v="D"/>
    <s v="Pathways Academy Charter - Adult Education"/>
    <n v="1"/>
    <n v="3727312"/>
    <n v="186366"/>
    <n v="186366"/>
    <n v="335458"/>
    <n v="335458"/>
    <n v="335458"/>
    <n v="335458"/>
    <n v="335458"/>
    <n v="2050022"/>
    <n v="0"/>
    <n v="-3096"/>
    <n v="0"/>
    <n v="0"/>
    <n v="0"/>
    <n v="0"/>
    <n v="0"/>
    <n v="0"/>
    <n v="0"/>
    <n v="0"/>
    <m/>
    <n v="-3096"/>
    <n v="3096"/>
    <n v="0"/>
    <s v="Yes"/>
  </r>
  <r>
    <s v="37754166119275"/>
    <x v="36"/>
    <s v="75416"/>
    <s v="6119275"/>
    <s v="1057"/>
    <s v="D"/>
    <s v="All Tribes Charter"/>
    <n v="1"/>
    <n v="880639"/>
    <n v="44032"/>
    <n v="44032"/>
    <n v="79258"/>
    <n v="79258"/>
    <n v="79258"/>
    <n v="79258"/>
    <n v="79258"/>
    <n v="484354"/>
    <n v="0"/>
    <n v="0"/>
    <n v="0"/>
    <n v="0"/>
    <n v="0"/>
    <n v="0"/>
    <n v="0"/>
    <n v="0"/>
    <n v="0"/>
    <n v="0"/>
    <m/>
    <n v="0"/>
    <n v="0"/>
    <n v="0"/>
    <s v="Yes"/>
  </r>
  <r>
    <s v="37756140000000"/>
    <x v="36"/>
    <s v="75614"/>
    <s v="0000000"/>
    <s v="N/A"/>
    <s v="N/A"/>
    <s v="Valley Center-Pauma Unified"/>
    <n v="2"/>
    <n v="25642046"/>
    <n v="3846307"/>
    <n v="3846307"/>
    <n v="3846307"/>
    <n v="3846307"/>
    <n v="0"/>
    <n v="0"/>
    <n v="1538523"/>
    <n v="16923751"/>
    <n v="0"/>
    <n v="0"/>
    <n v="0"/>
    <n v="0"/>
    <n v="0"/>
    <n v="0"/>
    <n v="0"/>
    <n v="0"/>
    <n v="0"/>
    <n v="0"/>
    <m/>
    <n v="0"/>
    <n v="0"/>
    <n v="0"/>
    <s v="Yes"/>
  </r>
  <r>
    <s v="37764710114678"/>
    <x v="36"/>
    <s v="76471"/>
    <s v="0114678"/>
    <s v="0756"/>
    <s v="D"/>
    <s v="High Tech High Chula Vista"/>
    <n v="1"/>
    <n v="6820966"/>
    <n v="341048"/>
    <n v="341048"/>
    <n v="613887"/>
    <n v="613887"/>
    <n v="613887"/>
    <n v="613887"/>
    <n v="613887"/>
    <n v="3751531"/>
    <n v="0"/>
    <n v="0"/>
    <n v="0"/>
    <n v="0"/>
    <n v="-94370.17"/>
    <n v="0"/>
    <n v="0"/>
    <n v="0"/>
    <n v="0"/>
    <n v="0"/>
    <m/>
    <n v="-94370.17"/>
    <n v="94370.17"/>
    <n v="0"/>
    <s v="Yes"/>
  </r>
  <r>
    <s v="37764710114694"/>
    <x v="36"/>
    <s v="76471"/>
    <s v="0114694"/>
    <s v="0756"/>
    <s v="D"/>
    <s v="High Tech High North County"/>
    <n v="1"/>
    <n v="4353325"/>
    <n v="217666"/>
    <n v="217666"/>
    <n v="391799"/>
    <n v="391799"/>
    <n v="391799"/>
    <n v="391799"/>
    <n v="391799"/>
    <n v="2394327"/>
    <n v="0"/>
    <n v="0"/>
    <n v="0"/>
    <n v="0"/>
    <n v="-27815.31"/>
    <n v="0"/>
    <n v="0"/>
    <n v="0"/>
    <n v="0"/>
    <n v="0"/>
    <m/>
    <n v="-27815.31"/>
    <n v="27815.31"/>
    <n v="0"/>
    <s v="Yes"/>
  </r>
  <r>
    <s v="37764710119271"/>
    <x v="36"/>
    <s v="76471"/>
    <s v="0119271"/>
    <s v="0756"/>
    <s v="D"/>
    <s v="High Tech Middle North County"/>
    <n v="1"/>
    <n v="3184654"/>
    <n v="159233"/>
    <n v="159233"/>
    <n v="286619"/>
    <n v="286619"/>
    <n v="286619"/>
    <n v="286619"/>
    <n v="286619"/>
    <n v="1751561"/>
    <n v="0"/>
    <n v="0"/>
    <n v="0"/>
    <n v="0"/>
    <n v="-14751.35"/>
    <n v="0"/>
    <n v="0"/>
    <n v="0"/>
    <n v="0"/>
    <n v="0"/>
    <m/>
    <n v="-14751.35"/>
    <n v="14751.35"/>
    <n v="0"/>
    <s v="Yes"/>
  </r>
  <r>
    <s v="37764710123042"/>
    <x v="36"/>
    <s v="76471"/>
    <s v="0123042"/>
    <s v="0756"/>
    <s v="D"/>
    <s v="High Tech Middle Chula Vista"/>
    <n v="1"/>
    <n v="3129913"/>
    <n v="156496"/>
    <n v="156496"/>
    <n v="281692"/>
    <n v="281692"/>
    <n v="281692"/>
    <n v="281692"/>
    <n v="281692"/>
    <n v="1721452"/>
    <n v="0"/>
    <n v="0"/>
    <n v="0"/>
    <n v="0"/>
    <n v="-18158.57"/>
    <n v="0"/>
    <n v="0"/>
    <n v="0"/>
    <n v="0"/>
    <n v="0"/>
    <m/>
    <n v="-18158.57"/>
    <n v="18158.57"/>
    <n v="0"/>
    <s v="Yes"/>
  </r>
  <r>
    <s v="37764710123059"/>
    <x v="36"/>
    <s v="76471"/>
    <s v="0123059"/>
    <s v="0756"/>
    <s v="D"/>
    <s v="High Tech Elementary Chula Vista"/>
    <n v="1"/>
    <n v="4907254"/>
    <n v="245363"/>
    <n v="245363"/>
    <n v="441653"/>
    <n v="441653"/>
    <n v="441653"/>
    <n v="441653"/>
    <n v="441653"/>
    <n v="2698991"/>
    <n v="0"/>
    <n v="0"/>
    <n v="0"/>
    <n v="0"/>
    <n v="-21079.54"/>
    <n v="0"/>
    <n v="0"/>
    <n v="0"/>
    <n v="0"/>
    <n v="0"/>
    <m/>
    <n v="-21079.54"/>
    <n v="21079.54"/>
    <n v="0"/>
    <s v="Yes"/>
  </r>
  <r>
    <s v="37764710127605"/>
    <x v="36"/>
    <s v="76471"/>
    <s v="0127605"/>
    <s v="0756"/>
    <s v="D"/>
    <s v="High Tech Elementary North County"/>
    <n v="1"/>
    <n v="5355549"/>
    <n v="267777"/>
    <n v="267777"/>
    <n v="481999"/>
    <n v="481999"/>
    <n v="481999"/>
    <n v="481999"/>
    <n v="481999"/>
    <n v="2945549"/>
    <n v="0"/>
    <n v="0"/>
    <n v="0"/>
    <n v="0"/>
    <n v="-16321.06"/>
    <n v="0"/>
    <n v="0"/>
    <n v="0"/>
    <n v="0"/>
    <n v="0"/>
    <m/>
    <n v="-16321.06"/>
    <n v="16321.06"/>
    <n v="0"/>
    <s v="Yes"/>
  </r>
  <r>
    <s v="37764710137067"/>
    <x v="36"/>
    <s v="76471"/>
    <s v="0137067"/>
    <s v="0756"/>
    <s v="D"/>
    <s v="High Tech High Mesa"/>
    <n v="1"/>
    <n v="5355902"/>
    <n v="267795"/>
    <n v="267795"/>
    <n v="482031"/>
    <n v="482031"/>
    <n v="482031"/>
    <n v="482031"/>
    <n v="482031"/>
    <n v="2945745"/>
    <n v="0"/>
    <n v="0"/>
    <n v="0"/>
    <n v="0"/>
    <n v="-26252.7"/>
    <n v="0"/>
    <n v="0"/>
    <n v="0"/>
    <n v="0"/>
    <n v="0"/>
    <m/>
    <n v="-26252.7"/>
    <n v="26252.7"/>
    <n v="0"/>
    <s v="Yes"/>
  </r>
  <r>
    <s v="37764710138768"/>
    <x v="36"/>
    <s v="76471"/>
    <s v="0138768"/>
    <s v="0756"/>
    <s v="D"/>
    <s v="High Tech Middle Mesa"/>
    <n v="1"/>
    <n v="3620390"/>
    <n v="181020"/>
    <n v="181020"/>
    <n v="325835"/>
    <n v="325835"/>
    <n v="325835"/>
    <n v="325835"/>
    <n v="325835"/>
    <n v="1991215"/>
    <n v="0"/>
    <n v="0"/>
    <n v="0"/>
    <n v="0"/>
    <n v="-13671.06"/>
    <n v="0"/>
    <n v="0"/>
    <n v="0"/>
    <n v="0"/>
    <n v="0"/>
    <m/>
    <n v="-13671.06"/>
    <n v="13671.06"/>
    <n v="0"/>
    <s v="Yes"/>
  </r>
  <r>
    <s v="37764710138776"/>
    <x v="36"/>
    <s v="76471"/>
    <s v="0138776"/>
    <s v="0756"/>
    <s v="D"/>
    <s v="High Tech Elementary Mesa"/>
    <n v="1"/>
    <n v="5069837"/>
    <n v="253492"/>
    <n v="253492"/>
    <n v="456285"/>
    <n v="456285"/>
    <n v="456285"/>
    <n v="456285"/>
    <n v="456285"/>
    <n v="2788409"/>
    <n v="0"/>
    <n v="0"/>
    <n v="0"/>
    <n v="0"/>
    <n v="-13218.51"/>
    <n v="0"/>
    <n v="0"/>
    <n v="0"/>
    <n v="0"/>
    <n v="0"/>
    <m/>
    <n v="-13218.51"/>
    <n v="13218.51"/>
    <n v="0"/>
    <s v="Yes"/>
  </r>
  <r>
    <s v="37768510000000"/>
    <x v="36"/>
    <s v="76851"/>
    <s v="0000000"/>
    <s v="N/A"/>
    <s v="N/A"/>
    <s v="Bonsall Unified"/>
    <n v="1"/>
    <n v="12188247"/>
    <n v="609412"/>
    <n v="609412"/>
    <n v="1096942"/>
    <n v="1096942"/>
    <n v="1096942"/>
    <n v="1096942"/>
    <n v="1096942"/>
    <n v="6703534"/>
    <n v="0"/>
    <n v="0"/>
    <n v="0"/>
    <n v="0"/>
    <n v="0"/>
    <n v="0"/>
    <n v="0"/>
    <n v="0"/>
    <n v="0"/>
    <n v="0"/>
    <m/>
    <n v="0"/>
    <n v="0"/>
    <n v="0"/>
    <s v="Yes"/>
  </r>
  <r>
    <s v="37768516113468"/>
    <x v="36"/>
    <s v="76851"/>
    <s v="6113468"/>
    <s v="0104"/>
    <s v="L"/>
    <s v="Vivian Banks Charter"/>
    <n v="1"/>
    <n v="551633"/>
    <n v="27582"/>
    <n v="27582"/>
    <n v="49647"/>
    <n v="49647"/>
    <n v="49647"/>
    <n v="49647"/>
    <n v="49647"/>
    <n v="303399"/>
    <n v="0"/>
    <n v="0"/>
    <n v="0"/>
    <n v="0"/>
    <n v="0"/>
    <n v="0"/>
    <n v="0"/>
    <n v="0"/>
    <n v="0"/>
    <n v="0"/>
    <m/>
    <n v="0"/>
    <n v="0"/>
    <n v="0"/>
    <s v="Yes"/>
  </r>
  <r>
    <s v="37770990136077"/>
    <x v="36"/>
    <s v="77099"/>
    <s v="0136077"/>
    <s v="1889"/>
    <s v="D"/>
    <s v="Altus Schools East County"/>
    <n v="1"/>
    <n v="4687668"/>
    <n v="234383"/>
    <n v="234383"/>
    <n v="421890"/>
    <n v="421890"/>
    <n v="421890"/>
    <n v="421890"/>
    <n v="421890"/>
    <n v="2578216"/>
    <n v="0"/>
    <n v="0"/>
    <n v="0"/>
    <n v="0"/>
    <n v="0"/>
    <n v="0"/>
    <n v="0"/>
    <n v="0"/>
    <n v="0"/>
    <n v="0"/>
    <m/>
    <n v="0"/>
    <n v="0"/>
    <n v="0"/>
    <s v="Yes"/>
  </r>
  <r>
    <s v="37771070136473"/>
    <x v="36"/>
    <s v="77107"/>
    <s v="0136473"/>
    <s v="1903"/>
    <s v="D"/>
    <s v="Altus Schools South Bay"/>
    <n v="1"/>
    <n v="5873339"/>
    <n v="293667"/>
    <n v="293667"/>
    <n v="528601"/>
    <n v="528601"/>
    <n v="528601"/>
    <n v="528601"/>
    <n v="528601"/>
    <n v="3230339"/>
    <n v="0"/>
    <n v="0"/>
    <n v="0"/>
    <n v="0"/>
    <n v="0"/>
    <n v="0"/>
    <n v="0"/>
    <n v="0"/>
    <n v="0"/>
    <n v="0"/>
    <m/>
    <n v="0"/>
    <n v="0"/>
    <n v="0"/>
    <s v="Yes"/>
  </r>
  <r>
    <s v="37771560137323"/>
    <x v="36"/>
    <s v="77156"/>
    <s v="0137323"/>
    <s v="1968"/>
    <s v="D"/>
    <s v="Vista Springs Charter"/>
    <n v="1"/>
    <n v="3204252"/>
    <n v="160213"/>
    <n v="160213"/>
    <n v="288383"/>
    <n v="288383"/>
    <n v="288383"/>
    <n v="288383"/>
    <n v="288383"/>
    <n v="1762341"/>
    <n v="0"/>
    <n v="0"/>
    <n v="0"/>
    <n v="0"/>
    <n v="0"/>
    <n v="0"/>
    <n v="0"/>
    <n v="0"/>
    <n v="0"/>
    <n v="0"/>
    <m/>
    <n v="0"/>
    <n v="0"/>
    <n v="0"/>
    <s v="Yes"/>
  </r>
  <r>
    <s v="37771640137356"/>
    <x v="36"/>
    <s v="77164"/>
    <s v="0137356"/>
    <s v="1967"/>
    <s v="D"/>
    <s v="College Preparatory Middle"/>
    <n v="1"/>
    <n v="4456498"/>
    <n v="222825"/>
    <n v="222825"/>
    <n v="401085"/>
    <n v="401085"/>
    <n v="401085"/>
    <n v="401085"/>
    <n v="401085"/>
    <n v="2451075"/>
    <n v="0"/>
    <n v="0"/>
    <n v="0"/>
    <n v="0"/>
    <n v="-62063"/>
    <n v="0"/>
    <n v="0"/>
    <n v="0"/>
    <n v="0"/>
    <n v="0"/>
    <m/>
    <n v="-62063"/>
    <n v="62063"/>
    <n v="0"/>
    <s v="Yes"/>
  </r>
  <r>
    <s v="37771720138099"/>
    <x v="36"/>
    <s v="77172"/>
    <s v="0138099"/>
    <s v="1966"/>
    <s v="D"/>
    <s v="Baypoint Preparatory Academy - San Diego"/>
    <n v="1"/>
    <n v="2845864"/>
    <n v="142293"/>
    <n v="142293"/>
    <n v="256128"/>
    <n v="256128"/>
    <n v="256128"/>
    <n v="256128"/>
    <n v="256128"/>
    <n v="1565226"/>
    <n v="0"/>
    <n v="-7996"/>
    <n v="0"/>
    <n v="0"/>
    <n v="0"/>
    <n v="0"/>
    <n v="0"/>
    <n v="0"/>
    <n v="0"/>
    <n v="0"/>
    <m/>
    <n v="-7996"/>
    <n v="7996"/>
    <n v="0"/>
    <s v="Yes"/>
  </r>
  <r>
    <s v="38103890000000"/>
    <x v="37"/>
    <s v="10389"/>
    <s v="0000000"/>
    <s v="N/A"/>
    <s v="N/A"/>
    <s v="San Francisco Co. Office of Education"/>
    <n v="1"/>
    <n v="11559293"/>
    <n v="577965"/>
    <n v="577965"/>
    <n v="1040336"/>
    <n v="1040336"/>
    <n v="1040336"/>
    <n v="1040336"/>
    <n v="1040336"/>
    <n v="6357610"/>
    <n v="0"/>
    <n v="0"/>
    <n v="0"/>
    <n v="0"/>
    <n v="0"/>
    <n v="0"/>
    <n v="0"/>
    <n v="0"/>
    <n v="0"/>
    <n v="0"/>
    <m/>
    <n v="0"/>
    <n v="0"/>
    <n v="0"/>
    <s v="Yes"/>
  </r>
  <r>
    <s v="38684780000000"/>
    <x v="37"/>
    <s v="68478"/>
    <s v="0000000"/>
    <s v="N/A"/>
    <s v="N/A"/>
    <s v="San Francisco Unified"/>
    <n v="1"/>
    <n v="373822496"/>
    <n v="18691125"/>
    <n v="18691125"/>
    <n v="33644025"/>
    <n v="33644025"/>
    <n v="33644025"/>
    <n v="33644025"/>
    <n v="33644025"/>
    <n v="205602375"/>
    <n v="0"/>
    <n v="0"/>
    <n v="0"/>
    <n v="0"/>
    <n v="0"/>
    <n v="0"/>
    <n v="0"/>
    <n v="0"/>
    <n v="0"/>
    <n v="0"/>
    <m/>
    <n v="0"/>
    <n v="0"/>
    <n v="0"/>
    <s v="Yes"/>
  </r>
  <r>
    <s v="38684780101337"/>
    <x v="37"/>
    <s v="68478"/>
    <s v="0101337"/>
    <s v="0549"/>
    <s v="D"/>
    <s v="KIPP Bayview Academy"/>
    <n v="1"/>
    <n v="1392126"/>
    <n v="69606"/>
    <n v="69606"/>
    <n v="125291"/>
    <n v="125291"/>
    <n v="125291"/>
    <n v="125291"/>
    <n v="125291"/>
    <n v="765667"/>
    <n v="0"/>
    <n v="0"/>
    <n v="0"/>
    <n v="0"/>
    <n v="0"/>
    <n v="0"/>
    <n v="0"/>
    <n v="0"/>
    <n v="0"/>
    <n v="0"/>
    <m/>
    <n v="0"/>
    <n v="0"/>
    <n v="0"/>
    <s v="Yes"/>
  </r>
  <r>
    <s v="38684780101352"/>
    <x v="37"/>
    <s v="68478"/>
    <s v="0101352"/>
    <s v="0551"/>
    <s v="D"/>
    <s v="KIPP San Francisco Bay Academy"/>
    <n v="1"/>
    <n v="2192985"/>
    <n v="109649"/>
    <n v="109649"/>
    <n v="197369"/>
    <n v="197369"/>
    <n v="197369"/>
    <n v="197369"/>
    <n v="197369"/>
    <n v="1206143"/>
    <n v="0"/>
    <n v="0"/>
    <n v="0"/>
    <n v="0"/>
    <n v="0"/>
    <n v="0"/>
    <n v="0"/>
    <n v="0"/>
    <n v="0"/>
    <n v="0"/>
    <m/>
    <n v="0"/>
    <n v="0"/>
    <n v="0"/>
    <s v="Yes"/>
  </r>
  <r>
    <s v="38684780101774"/>
    <x v="37"/>
    <s v="68478"/>
    <s v="0101774"/>
    <s v="0567"/>
    <s v="D"/>
    <s v="Five Keys Charter (SF Sheriff's)"/>
    <n v="1"/>
    <n v="653529"/>
    <n v="32676"/>
    <n v="32676"/>
    <n v="58818"/>
    <n v="58818"/>
    <n v="58818"/>
    <n v="58818"/>
    <n v="58818"/>
    <n v="359442"/>
    <n v="0"/>
    <n v="0"/>
    <n v="0"/>
    <n v="0"/>
    <n v="0"/>
    <n v="0"/>
    <n v="0"/>
    <n v="0"/>
    <n v="0"/>
    <n v="0"/>
    <m/>
    <n v="0"/>
    <n v="0"/>
    <n v="0"/>
    <s v="Yes"/>
  </r>
  <r>
    <s v="38684780107300"/>
    <x v="37"/>
    <s v="68478"/>
    <s v="0107300"/>
    <s v="0599"/>
    <s v="D"/>
    <s v="City Arts &amp; Leadership Academy"/>
    <n v="1"/>
    <n v="2525645"/>
    <n v="126282"/>
    <n v="126282"/>
    <n v="227308"/>
    <n v="227308"/>
    <n v="227308"/>
    <n v="227308"/>
    <n v="227308"/>
    <n v="1389104"/>
    <n v="0"/>
    <n v="0"/>
    <n v="0"/>
    <n v="0"/>
    <n v="0"/>
    <n v="-15065.37"/>
    <n v="0"/>
    <n v="0"/>
    <n v="0"/>
    <n v="0"/>
    <m/>
    <n v="-15065.37"/>
    <n v="15065.37"/>
    <n v="0"/>
    <s v="Yes"/>
  </r>
  <r>
    <s v="38684780118141"/>
    <x v="37"/>
    <s v="68478"/>
    <s v="0118141"/>
    <s v="1028"/>
    <s v="D"/>
    <s v="Five Keys Independence HS (SF Sheriff's)"/>
    <n v="1"/>
    <n v="12883946"/>
    <n v="644197"/>
    <n v="644197"/>
    <n v="1159555"/>
    <n v="1159555"/>
    <n v="1159555"/>
    <n v="1159555"/>
    <n v="1159555"/>
    <n v="7086169"/>
    <n v="0"/>
    <n v="0"/>
    <n v="0"/>
    <n v="0"/>
    <n v="0"/>
    <n v="0"/>
    <n v="0"/>
    <n v="0"/>
    <n v="0"/>
    <n v="0"/>
    <m/>
    <n v="0"/>
    <n v="0"/>
    <n v="0"/>
    <s v="Yes"/>
  </r>
  <r>
    <s v="38684780123265"/>
    <x v="37"/>
    <s v="68478"/>
    <s v="0123265"/>
    <s v="1267"/>
    <s v="D"/>
    <s v="Gateway Middle"/>
    <n v="1"/>
    <n v="1222176"/>
    <n v="61109"/>
    <n v="61109"/>
    <n v="109996"/>
    <n v="109996"/>
    <n v="109996"/>
    <n v="109996"/>
    <n v="109996"/>
    <n v="672198"/>
    <n v="0"/>
    <n v="0"/>
    <n v="0"/>
    <n v="0"/>
    <n v="0"/>
    <n v="0"/>
    <n v="0"/>
    <n v="0"/>
    <n v="0"/>
    <n v="0"/>
    <m/>
    <n v="0"/>
    <n v="0"/>
    <n v="0"/>
    <s v="Yes"/>
  </r>
  <r>
    <s v="38684780123505"/>
    <x v="37"/>
    <s v="68478"/>
    <s v="0123505"/>
    <s v="1270"/>
    <s v="D"/>
    <s v="Mission Preparatory"/>
    <n v="1"/>
    <n v="3651475"/>
    <n v="182574"/>
    <n v="182574"/>
    <n v="328633"/>
    <n v="328633"/>
    <n v="328633"/>
    <n v="328633"/>
    <n v="328633"/>
    <n v="2008313"/>
    <n v="0"/>
    <n v="0"/>
    <n v="0"/>
    <n v="0"/>
    <n v="0"/>
    <n v="0"/>
    <n v="0"/>
    <n v="0"/>
    <n v="0"/>
    <n v="0"/>
    <m/>
    <n v="0"/>
    <n v="0"/>
    <n v="0"/>
    <s v="Yes"/>
  </r>
  <r>
    <s v="38684780127530"/>
    <x v="37"/>
    <s v="68478"/>
    <s v="0127530"/>
    <s v="1502"/>
    <s v="D"/>
    <s v="KIPP San Francisco College Preparatory"/>
    <n v="1"/>
    <n v="2634971"/>
    <n v="131749"/>
    <n v="131749"/>
    <n v="237147"/>
    <n v="237147"/>
    <n v="237147"/>
    <n v="237147"/>
    <n v="237147"/>
    <n v="1449233"/>
    <n v="0"/>
    <n v="0"/>
    <n v="0"/>
    <n v="0"/>
    <n v="0"/>
    <n v="0"/>
    <n v="0"/>
    <n v="0"/>
    <n v="0"/>
    <n v="0"/>
    <m/>
    <n v="0"/>
    <n v="0"/>
    <n v="0"/>
    <s v="Yes"/>
  </r>
  <r>
    <s v="38684783830429"/>
    <x v="37"/>
    <s v="68478"/>
    <s v="3830429"/>
    <s v="0140"/>
    <s v="D"/>
    <s v="Life Learning Academy Charter"/>
    <n v="1"/>
    <n v="251153"/>
    <n v="12558"/>
    <n v="12558"/>
    <n v="22604"/>
    <n v="22604"/>
    <n v="22604"/>
    <n v="22604"/>
    <n v="22604"/>
    <n v="138136"/>
    <n v="0"/>
    <n v="0"/>
    <n v="0"/>
    <n v="0"/>
    <n v="0"/>
    <n v="0"/>
    <n v="0"/>
    <n v="0"/>
    <n v="0"/>
    <n v="0"/>
    <m/>
    <n v="0"/>
    <n v="0"/>
    <n v="0"/>
    <s v="Yes"/>
  </r>
  <r>
    <s v="38684783830437"/>
    <x v="37"/>
    <s v="68478"/>
    <s v="3830437"/>
    <s v="0141"/>
    <s v="D"/>
    <s v="Gateway High"/>
    <n v="1"/>
    <n v="2599564"/>
    <n v="129978"/>
    <n v="129978"/>
    <n v="233961"/>
    <n v="233961"/>
    <n v="233961"/>
    <n v="233961"/>
    <n v="233961"/>
    <n v="1429761"/>
    <n v="0"/>
    <n v="0"/>
    <n v="0"/>
    <n v="0"/>
    <n v="0"/>
    <n v="0"/>
    <n v="0"/>
    <n v="0"/>
    <n v="0"/>
    <n v="0"/>
    <m/>
    <n v="0"/>
    <n v="0"/>
    <n v="0"/>
    <s v="Yes"/>
  </r>
  <r>
    <s v="38684786040935"/>
    <x v="37"/>
    <s v="68478"/>
    <s v="6040935"/>
    <s v="0158"/>
    <s v="D"/>
    <s v="Thomas Edison Charter Academy"/>
    <n v="1"/>
    <n v="3829835"/>
    <n v="191492"/>
    <n v="191492"/>
    <n v="344685"/>
    <n v="344685"/>
    <n v="344685"/>
    <n v="344685"/>
    <n v="344685"/>
    <n v="2106409"/>
    <n v="0"/>
    <n v="0"/>
    <n v="0"/>
    <n v="0"/>
    <n v="0"/>
    <n v="0"/>
    <n v="0"/>
    <n v="0"/>
    <n v="0"/>
    <n v="0"/>
    <m/>
    <n v="0"/>
    <n v="0"/>
    <n v="0"/>
    <s v="Yes"/>
  </r>
  <r>
    <s v="38684786112601"/>
    <x v="37"/>
    <s v="68478"/>
    <s v="6112601"/>
    <s v="0040"/>
    <s v="D"/>
    <s v="Creative Arts Charter"/>
    <n v="1"/>
    <n v="1863019"/>
    <n v="93151"/>
    <n v="93151"/>
    <n v="167672"/>
    <n v="167672"/>
    <n v="167672"/>
    <n v="167672"/>
    <n v="167672"/>
    <n v="1024662"/>
    <n v="0"/>
    <n v="0"/>
    <n v="0"/>
    <n v="0"/>
    <n v="0"/>
    <n v="0"/>
    <n v="0"/>
    <n v="0"/>
    <n v="0"/>
    <n v="0"/>
    <m/>
    <n v="0"/>
    <n v="0"/>
    <n v="0"/>
    <s v="Yes"/>
  </r>
  <r>
    <s v="38769270132183"/>
    <x v="37"/>
    <s v="76927"/>
    <s v="0132183"/>
    <s v="1742"/>
    <s v="D"/>
    <s v="The New School of San Francisco"/>
    <n v="1"/>
    <n v="4828909"/>
    <n v="241445"/>
    <n v="241445"/>
    <n v="434602"/>
    <n v="434602"/>
    <n v="434602"/>
    <n v="434602"/>
    <n v="434602"/>
    <n v="2655900"/>
    <n v="0"/>
    <n v="0"/>
    <n v="0"/>
    <n v="0"/>
    <n v="0"/>
    <n v="0"/>
    <n v="0"/>
    <n v="0"/>
    <n v="0"/>
    <n v="0"/>
    <m/>
    <n v="0"/>
    <n v="0"/>
    <n v="0"/>
    <s v="Yes"/>
  </r>
  <r>
    <s v="38771310137307"/>
    <x v="37"/>
    <s v="77131"/>
    <s v="0137307"/>
    <s v="1954"/>
    <s v="D"/>
    <s v="KIPP Bayview Elementary School"/>
    <n v="1"/>
    <n v="2327725"/>
    <n v="116386"/>
    <n v="116386"/>
    <n v="209495"/>
    <n v="209495"/>
    <n v="209495"/>
    <n v="209495"/>
    <n v="209495"/>
    <n v="1280247"/>
    <n v="0"/>
    <n v="0"/>
    <n v="0"/>
    <n v="0"/>
    <n v="0"/>
    <n v="0"/>
    <n v="0"/>
    <n v="0"/>
    <n v="0"/>
    <n v="0"/>
    <m/>
    <n v="0"/>
    <n v="0"/>
    <n v="0"/>
    <s v="Yes"/>
  </r>
  <r>
    <s v="39103970000000"/>
    <x v="38"/>
    <s v="10397"/>
    <s v="0000000"/>
    <s v="N/A"/>
    <s v="N/A"/>
    <s v="San Joaquin Co. Office of Education"/>
    <n v="1"/>
    <n v="124310467"/>
    <n v="6215523"/>
    <n v="6215523"/>
    <n v="11187942"/>
    <n v="11187942"/>
    <n v="11187942"/>
    <n v="11187942"/>
    <n v="11187942"/>
    <n v="68370756"/>
    <n v="0"/>
    <n v="0"/>
    <n v="0"/>
    <n v="0"/>
    <n v="0"/>
    <n v="0"/>
    <n v="0"/>
    <n v="0"/>
    <n v="0"/>
    <n v="0"/>
    <m/>
    <n v="0"/>
    <n v="0"/>
    <n v="0"/>
    <s v="Yes"/>
  </r>
  <r>
    <s v="39103970120717"/>
    <x v="38"/>
    <s v="10397"/>
    <s v="0120717"/>
    <s v="1146"/>
    <s v="D"/>
    <s v="one.Charter"/>
    <n v="1"/>
    <n v="11302518"/>
    <n v="565126"/>
    <n v="565126"/>
    <n v="1017227"/>
    <n v="1017227"/>
    <n v="1017227"/>
    <n v="1017227"/>
    <n v="1017227"/>
    <n v="6216387"/>
    <n v="0"/>
    <n v="0"/>
    <n v="0"/>
    <n v="0"/>
    <n v="0"/>
    <n v="0"/>
    <n v="0"/>
    <n v="0"/>
    <n v="0"/>
    <n v="0"/>
    <m/>
    <n v="0"/>
    <n v="0"/>
    <n v="0"/>
    <s v="Yes"/>
  </r>
  <r>
    <s v="39103970124958"/>
    <x v="38"/>
    <s v="10397"/>
    <s v="0124958"/>
    <s v="1360"/>
    <s v="D"/>
    <s v="TEAM Charter"/>
    <n v="1"/>
    <n v="5858710"/>
    <n v="292936"/>
    <n v="292936"/>
    <n v="527284"/>
    <n v="527284"/>
    <n v="527284"/>
    <n v="527284"/>
    <n v="527284"/>
    <n v="3222292"/>
    <n v="0"/>
    <n v="0"/>
    <n v="0"/>
    <n v="0"/>
    <n v="0"/>
    <n v="0"/>
    <n v="0"/>
    <n v="0"/>
    <n v="0"/>
    <n v="0"/>
    <m/>
    <n v="0"/>
    <n v="0"/>
    <n v="0"/>
    <s v="Yes"/>
  </r>
  <r>
    <s v="39103970142539"/>
    <x v="38"/>
    <s v="10397"/>
    <s v="0142539"/>
    <s v="2144"/>
    <s v="D"/>
    <s v="Unbound Stockton Community School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n v="0"/>
    <n v="0"/>
    <n v="0"/>
    <s v="Yes"/>
  </r>
  <r>
    <s v="39103973930476"/>
    <x v="38"/>
    <s v="10397"/>
    <s v="3930476"/>
    <s v="0423"/>
    <s v="D"/>
    <s v="Venture Academy"/>
    <n v="1"/>
    <n v="18766903"/>
    <n v="938345"/>
    <n v="938345"/>
    <n v="1689021"/>
    <n v="1689021"/>
    <n v="1689021"/>
    <n v="1689021"/>
    <n v="1689021"/>
    <n v="10321795"/>
    <n v="0"/>
    <n v="0"/>
    <n v="0"/>
    <n v="0"/>
    <n v="0"/>
    <n v="0"/>
    <n v="0"/>
    <n v="0"/>
    <n v="0"/>
    <n v="0"/>
    <m/>
    <n v="0"/>
    <n v="0"/>
    <n v="0"/>
    <s v="Yes"/>
  </r>
  <r>
    <s v="39685020000000"/>
    <x v="38"/>
    <s v="68502"/>
    <s v="0000000"/>
    <s v="N/A"/>
    <s v="N/A"/>
    <s v="Escalon Unified"/>
    <n v="1"/>
    <n v="21618930"/>
    <n v="1080947"/>
    <n v="1080947"/>
    <n v="1945704"/>
    <n v="1945704"/>
    <n v="1945704"/>
    <n v="1945704"/>
    <n v="1945704"/>
    <n v="11890414"/>
    <n v="0"/>
    <n v="0"/>
    <n v="0"/>
    <n v="0"/>
    <n v="0"/>
    <n v="0"/>
    <n v="0"/>
    <n v="0"/>
    <n v="0"/>
    <n v="0"/>
    <m/>
    <n v="0"/>
    <n v="0"/>
    <n v="0"/>
    <s v="Yes"/>
  </r>
  <r>
    <s v="39685020126011"/>
    <x v="38"/>
    <s v="68502"/>
    <s v="0126011"/>
    <s v="1416"/>
    <s v="D"/>
    <s v="Escalon Charter Academy"/>
    <n v="1"/>
    <n v="2247337"/>
    <n v="112367"/>
    <n v="112367"/>
    <n v="202260"/>
    <n v="202260"/>
    <n v="202260"/>
    <n v="202260"/>
    <n v="202260"/>
    <n v="1236034"/>
    <n v="0"/>
    <n v="0"/>
    <n v="0"/>
    <n v="0"/>
    <n v="0"/>
    <n v="0"/>
    <n v="0"/>
    <n v="0"/>
    <n v="0"/>
    <n v="0"/>
    <m/>
    <n v="0"/>
    <n v="0"/>
    <n v="0"/>
    <s v="Yes"/>
  </r>
  <r>
    <s v="39685440000000"/>
    <x v="38"/>
    <s v="68544"/>
    <s v="0000000"/>
    <s v="N/A"/>
    <s v="N/A"/>
    <s v="Jefferson Elementary"/>
    <n v="1"/>
    <n v="20443238"/>
    <n v="1022162"/>
    <n v="1022162"/>
    <n v="1839891"/>
    <n v="1839891"/>
    <n v="1839891"/>
    <n v="1839891"/>
    <n v="1839891"/>
    <n v="11243779"/>
    <n v="0"/>
    <n v="0"/>
    <n v="0"/>
    <n v="0"/>
    <n v="0"/>
    <n v="0"/>
    <n v="0"/>
    <n v="0"/>
    <n v="0"/>
    <n v="0"/>
    <m/>
    <n v="0"/>
    <n v="0"/>
    <n v="0"/>
    <s v="Yes"/>
  </r>
  <r>
    <s v="39685690000000"/>
    <x v="38"/>
    <s v="68569"/>
    <s v="0000000"/>
    <s v="N/A"/>
    <s v="N/A"/>
    <s v="Lincoln Unified"/>
    <n v="1"/>
    <n v="81649430"/>
    <n v="4082472"/>
    <n v="4082472"/>
    <n v="7348449"/>
    <n v="7348449"/>
    <n v="7348449"/>
    <n v="7348449"/>
    <n v="7348449"/>
    <n v="44907189"/>
    <n v="0"/>
    <n v="0"/>
    <n v="0"/>
    <n v="0"/>
    <n v="0"/>
    <n v="0"/>
    <n v="0"/>
    <n v="0"/>
    <n v="0"/>
    <n v="0"/>
    <m/>
    <n v="0"/>
    <n v="0"/>
    <n v="0"/>
    <s v="Yes"/>
  </r>
  <r>
    <s v="39685690132415"/>
    <x v="38"/>
    <s v="68569"/>
    <s v="0132415"/>
    <s v="1732"/>
    <s v="L"/>
    <s v="John McCandless Charter"/>
    <n v="1"/>
    <n v="4289945"/>
    <n v="214497"/>
    <n v="214497"/>
    <n v="386095"/>
    <n v="386095"/>
    <n v="386095"/>
    <n v="386095"/>
    <n v="386095"/>
    <n v="2359469"/>
    <n v="0"/>
    <n v="0"/>
    <n v="0"/>
    <n v="0"/>
    <n v="0"/>
    <n v="0"/>
    <n v="0"/>
    <n v="0"/>
    <n v="0"/>
    <n v="0"/>
    <m/>
    <n v="0"/>
    <n v="0"/>
    <n v="0"/>
    <s v="Yes"/>
  </r>
  <r>
    <s v="39685770000000"/>
    <x v="38"/>
    <s v="68577"/>
    <s v="0000000"/>
    <s v="N/A"/>
    <s v="N/A"/>
    <s v="Linden Unified"/>
    <n v="1"/>
    <n v="20595885"/>
    <n v="1029794"/>
    <n v="1029794"/>
    <n v="1853630"/>
    <n v="1853630"/>
    <n v="1853630"/>
    <n v="1853630"/>
    <n v="1853630"/>
    <n v="11327738"/>
    <n v="0"/>
    <n v="0"/>
    <n v="0"/>
    <n v="0"/>
    <n v="0"/>
    <n v="0"/>
    <n v="0"/>
    <n v="0"/>
    <n v="0"/>
    <n v="0"/>
    <m/>
    <n v="0"/>
    <n v="0"/>
    <n v="0"/>
    <s v="Yes"/>
  </r>
  <r>
    <s v="39685850000000"/>
    <x v="38"/>
    <s v="68585"/>
    <s v="0000000"/>
    <s v="N/A"/>
    <s v="N/A"/>
    <s v="Lodi Unified"/>
    <n v="1"/>
    <n v="304464320"/>
    <n v="15223216"/>
    <n v="15223216"/>
    <n v="27401789"/>
    <n v="27401789"/>
    <n v="27401789"/>
    <n v="27401789"/>
    <n v="27401789"/>
    <n v="167455377"/>
    <n v="0"/>
    <n v="0"/>
    <n v="0"/>
    <n v="0"/>
    <n v="0"/>
    <n v="0"/>
    <n v="0"/>
    <n v="0"/>
    <n v="0"/>
    <n v="0"/>
    <m/>
    <n v="0"/>
    <n v="0"/>
    <n v="0"/>
    <s v="Yes"/>
  </r>
  <r>
    <s v="39685850101956"/>
    <x v="38"/>
    <s v="68585"/>
    <s v="0101956"/>
    <s v="0565"/>
    <s v="D"/>
    <s v="Aspire Benjamin Holt College Preparatory Academy"/>
    <n v="1"/>
    <n v="6014692"/>
    <n v="300735"/>
    <n v="300735"/>
    <n v="541322"/>
    <n v="541322"/>
    <n v="541322"/>
    <n v="541322"/>
    <n v="541322"/>
    <n v="3308080"/>
    <n v="0"/>
    <n v="0"/>
    <n v="0"/>
    <n v="0"/>
    <n v="-82111.929999999993"/>
    <n v="0"/>
    <n v="0"/>
    <n v="0"/>
    <n v="0"/>
    <n v="0"/>
    <m/>
    <n v="-82111.929999999993"/>
    <n v="82111.929999999993"/>
    <n v="0"/>
    <s v="Yes"/>
  </r>
  <r>
    <s v="39685850122580"/>
    <x v="38"/>
    <s v="68585"/>
    <s v="0122580"/>
    <s v="1229"/>
    <s v="D"/>
    <s v="Rio Valley Charter"/>
    <n v="1"/>
    <n v="6431797"/>
    <n v="321590"/>
    <n v="321590"/>
    <n v="578862"/>
    <n v="578862"/>
    <n v="578862"/>
    <n v="578862"/>
    <n v="578862"/>
    <n v="3537490"/>
    <n v="0"/>
    <n v="0"/>
    <n v="0"/>
    <n v="0"/>
    <n v="0"/>
    <n v="0"/>
    <n v="0"/>
    <n v="0"/>
    <n v="0"/>
    <n v="0"/>
    <m/>
    <n v="0"/>
    <n v="0"/>
    <n v="0"/>
    <s v="Yes"/>
  </r>
  <r>
    <s v="39685850133678"/>
    <x v="38"/>
    <s v="68585"/>
    <s v="0133678"/>
    <s v="1782"/>
    <s v="D"/>
    <s v="Aspire Benjamin Holt Middle"/>
    <n v="1"/>
    <n v="5196552"/>
    <n v="259828"/>
    <n v="259828"/>
    <n v="467690"/>
    <n v="467690"/>
    <n v="467690"/>
    <n v="467690"/>
    <n v="467690"/>
    <n v="2858106"/>
    <n v="0"/>
    <n v="0"/>
    <n v="0"/>
    <n v="0"/>
    <n v="-42230.93"/>
    <n v="0"/>
    <n v="0"/>
    <n v="0"/>
    <n v="0"/>
    <n v="0"/>
    <m/>
    <n v="-42230.93"/>
    <n v="42230.93"/>
    <n v="0"/>
    <s v="Yes"/>
  </r>
  <r>
    <s v="39685856116594"/>
    <x v="38"/>
    <s v="68585"/>
    <s v="6116594"/>
    <s v="0178"/>
    <s v="D"/>
    <s v="Aspire Vincent Shalvey Academy"/>
    <n v="1"/>
    <n v="4012012"/>
    <n v="200601"/>
    <n v="200601"/>
    <n v="361081"/>
    <n v="361081"/>
    <n v="361081"/>
    <n v="361081"/>
    <n v="361081"/>
    <n v="2206607"/>
    <n v="0"/>
    <n v="0"/>
    <n v="0"/>
    <n v="0"/>
    <n v="0"/>
    <n v="0"/>
    <n v="0"/>
    <n v="0"/>
    <n v="0"/>
    <n v="0"/>
    <m/>
    <n v="0"/>
    <n v="0"/>
    <n v="0"/>
    <s v="Yes"/>
  </r>
  <r>
    <s v="39685856117675"/>
    <x v="38"/>
    <s v="68585"/>
    <s v="6117675"/>
    <s v="0288"/>
    <s v="L"/>
    <s v="Joe Serna Jr. Charter"/>
    <n v="1"/>
    <n v="3469125"/>
    <n v="173456"/>
    <n v="173456"/>
    <n v="312221"/>
    <n v="312221"/>
    <n v="312221"/>
    <n v="312221"/>
    <n v="312221"/>
    <n v="1908017"/>
    <n v="0"/>
    <n v="0"/>
    <n v="0"/>
    <n v="0"/>
    <n v="0"/>
    <n v="0"/>
    <n v="0"/>
    <n v="0"/>
    <n v="0"/>
    <n v="0"/>
    <m/>
    <n v="0"/>
    <n v="0"/>
    <n v="0"/>
    <s v="Yes"/>
  </r>
  <r>
    <s v="39685856118921"/>
    <x v="38"/>
    <s v="68585"/>
    <s v="6118921"/>
    <s v="0364"/>
    <s v="D"/>
    <s v="Aspire River Oaks Charter"/>
    <n v="1"/>
    <n v="5050919"/>
    <n v="252546"/>
    <n v="252546"/>
    <n v="454583"/>
    <n v="454583"/>
    <n v="454583"/>
    <n v="454583"/>
    <n v="454583"/>
    <n v="2778007"/>
    <n v="0"/>
    <n v="0"/>
    <n v="0"/>
    <n v="0"/>
    <n v="-28740.5"/>
    <n v="0"/>
    <n v="0"/>
    <n v="0"/>
    <n v="0"/>
    <n v="0"/>
    <m/>
    <n v="-28740.5"/>
    <n v="28740.5"/>
    <n v="0"/>
    <s v="Yes"/>
  </r>
  <r>
    <s v="39685930000000"/>
    <x v="38"/>
    <s v="68593"/>
    <s v="0000000"/>
    <s v="N/A"/>
    <s v="N/A"/>
    <s v="Manteca Unified"/>
    <n v="1"/>
    <n v="214811436"/>
    <n v="10740572"/>
    <n v="10740572"/>
    <n v="19333029"/>
    <n v="19333029"/>
    <n v="19333029"/>
    <n v="19333029"/>
    <n v="19333029"/>
    <n v="118146289"/>
    <n v="0"/>
    <n v="0"/>
    <n v="0"/>
    <n v="0"/>
    <n v="0"/>
    <n v="0"/>
    <n v="0"/>
    <n v="0"/>
    <n v="0"/>
    <n v="0"/>
    <m/>
    <n v="0"/>
    <n v="0"/>
    <n v="0"/>
    <s v="Yes"/>
  </r>
  <r>
    <s v="39686190000000"/>
    <x v="38"/>
    <s v="68619"/>
    <s v="0000000"/>
    <s v="N/A"/>
    <s v="N/A"/>
    <s v="New Hope Elementary"/>
    <n v="1"/>
    <n v="2243241"/>
    <n v="112162"/>
    <n v="112162"/>
    <n v="201892"/>
    <n v="201892"/>
    <n v="201892"/>
    <n v="201892"/>
    <n v="201892"/>
    <n v="1233784"/>
    <n v="0"/>
    <n v="0"/>
    <n v="0"/>
    <n v="0"/>
    <n v="0"/>
    <n v="0"/>
    <n v="0"/>
    <n v="0"/>
    <n v="0"/>
    <n v="0"/>
    <m/>
    <n v="0"/>
    <n v="0"/>
    <n v="0"/>
    <s v="Yes"/>
  </r>
  <r>
    <s v="39686270000000"/>
    <x v="38"/>
    <s v="68627"/>
    <s v="0000000"/>
    <s v="N/A"/>
    <s v="N/A"/>
    <s v="New Jerusalem Elementary"/>
    <n v="1"/>
    <n v="1670707"/>
    <n v="83535"/>
    <n v="83535"/>
    <n v="150364"/>
    <n v="150364"/>
    <n v="150364"/>
    <n v="150364"/>
    <n v="150364"/>
    <n v="918890"/>
    <n v="0"/>
    <n v="0"/>
    <n v="0"/>
    <n v="0"/>
    <n v="0"/>
    <n v="0"/>
    <n v="0"/>
    <n v="0"/>
    <n v="0"/>
    <n v="0"/>
    <m/>
    <n v="0"/>
    <n v="0"/>
    <n v="0"/>
    <s v="Yes"/>
  </r>
  <r>
    <s v="39686270117796"/>
    <x v="38"/>
    <s v="68627"/>
    <s v="0117796"/>
    <s v="1003"/>
    <s v="L"/>
    <s v="New Jerusalem"/>
    <n v="1"/>
    <n v="2478038"/>
    <n v="123902"/>
    <n v="123902"/>
    <n v="223023"/>
    <n v="223023"/>
    <n v="223023"/>
    <n v="223023"/>
    <n v="223023"/>
    <n v="1362919"/>
    <n v="0"/>
    <n v="0"/>
    <n v="0"/>
    <n v="0"/>
    <n v="0"/>
    <n v="0"/>
    <n v="0"/>
    <n v="0"/>
    <n v="0"/>
    <n v="0"/>
    <m/>
    <n v="0"/>
    <n v="0"/>
    <n v="0"/>
    <s v="Yes"/>
  </r>
  <r>
    <s v="39686270126755"/>
    <x v="38"/>
    <s v="68627"/>
    <s v="0126755"/>
    <s v="1448"/>
    <s v="D"/>
    <s v="ABLE Charter"/>
    <n v="1"/>
    <n v="14114101"/>
    <n v="705705"/>
    <n v="705705"/>
    <n v="1270269"/>
    <n v="1270269"/>
    <n v="1270269"/>
    <n v="1270269"/>
    <n v="1270269"/>
    <n v="7762755"/>
    <n v="0"/>
    <n v="0"/>
    <n v="0"/>
    <n v="0"/>
    <n v="0"/>
    <n v="0"/>
    <n v="0"/>
    <n v="0"/>
    <n v="0"/>
    <n v="0"/>
    <m/>
    <n v="0"/>
    <n v="0"/>
    <n v="0"/>
    <s v="Yes"/>
  </r>
  <r>
    <s v="39686270127191"/>
    <x v="38"/>
    <s v="68627"/>
    <s v="0127191"/>
    <s v="1489"/>
    <s v="D"/>
    <s v="California Virtual Academy @ San Joaquin"/>
    <n v="1"/>
    <n v="32020839"/>
    <n v="1601042"/>
    <n v="1601042"/>
    <n v="2881876"/>
    <n v="2881876"/>
    <n v="2881876"/>
    <n v="2881876"/>
    <n v="2881876"/>
    <n v="17611464"/>
    <n v="0"/>
    <n v="0"/>
    <n v="0"/>
    <n v="0"/>
    <n v="0"/>
    <n v="0"/>
    <n v="0"/>
    <n v="0"/>
    <n v="0"/>
    <n v="0"/>
    <m/>
    <n v="0"/>
    <n v="0"/>
    <n v="0"/>
    <s v="Yes"/>
  </r>
  <r>
    <s v="39686270129890"/>
    <x v="38"/>
    <s v="68627"/>
    <s v="0129890"/>
    <s v="1646"/>
    <s v="L"/>
    <s v="Delta Home Charter"/>
    <n v="1"/>
    <n v="2940249"/>
    <n v="147012"/>
    <n v="147012"/>
    <n v="264622"/>
    <n v="264622"/>
    <n v="264622"/>
    <n v="264622"/>
    <n v="264622"/>
    <n v="1617134"/>
    <n v="0"/>
    <n v="0"/>
    <n v="0"/>
    <n v="0"/>
    <n v="0"/>
    <n v="0"/>
    <n v="0"/>
    <n v="0"/>
    <n v="0"/>
    <n v="0"/>
    <m/>
    <n v="0"/>
    <n v="0"/>
    <n v="0"/>
    <s v="Yes"/>
  </r>
  <r>
    <s v="39686270129916"/>
    <x v="38"/>
    <s v="68627"/>
    <s v="0129916"/>
    <s v="1644"/>
    <s v="D"/>
    <s v="Valley View Charter Prep"/>
    <n v="1"/>
    <n v="7669720"/>
    <n v="383486"/>
    <n v="383486"/>
    <n v="690275"/>
    <n v="690275"/>
    <n v="690275"/>
    <n v="690275"/>
    <n v="690275"/>
    <n v="4218347"/>
    <n v="0"/>
    <n v="0"/>
    <n v="0"/>
    <n v="0"/>
    <n v="0"/>
    <n v="0"/>
    <n v="0"/>
    <n v="0"/>
    <n v="0"/>
    <n v="0"/>
    <m/>
    <n v="0"/>
    <n v="0"/>
    <n v="0"/>
    <s v="Yes"/>
  </r>
  <r>
    <s v="39686270132050"/>
    <x v="38"/>
    <s v="68627"/>
    <s v="0132050"/>
    <s v="1731"/>
    <s v="D"/>
    <s v="Astronaut Jose M. Hernandez Academy"/>
    <n v="1"/>
    <n v="3040034"/>
    <n v="152002"/>
    <n v="152002"/>
    <n v="273603"/>
    <n v="273603"/>
    <n v="273603"/>
    <n v="273603"/>
    <n v="273603"/>
    <n v="1672019"/>
    <n v="0"/>
    <n v="0"/>
    <n v="0"/>
    <n v="0"/>
    <n v="0"/>
    <n v="0"/>
    <n v="0"/>
    <n v="0"/>
    <n v="0"/>
    <n v="0"/>
    <m/>
    <n v="0"/>
    <n v="0"/>
    <n v="0"/>
    <s v="Yes"/>
  </r>
  <r>
    <s v="39686270133116"/>
    <x v="38"/>
    <s v="68627"/>
    <s v="0133116"/>
    <s v="1762"/>
    <s v="D"/>
    <s v="Insight @ San Joaquin"/>
    <n v="1"/>
    <n v="3743338"/>
    <n v="187167"/>
    <n v="187167"/>
    <n v="336900"/>
    <n v="336900"/>
    <n v="336900"/>
    <n v="336900"/>
    <n v="336900"/>
    <n v="2058834"/>
    <n v="0"/>
    <n v="0"/>
    <n v="0"/>
    <n v="0"/>
    <n v="0"/>
    <n v="0"/>
    <n v="0"/>
    <n v="0"/>
    <n v="0"/>
    <n v="0"/>
    <m/>
    <n v="0"/>
    <n v="0"/>
    <n v="0"/>
    <s v="Yes"/>
  </r>
  <r>
    <s v="39686270136028"/>
    <x v="38"/>
    <s v="68627"/>
    <s v="0136028"/>
    <s v="1878"/>
    <s v="L"/>
    <s v="Delta Keys Charter"/>
    <n v="1"/>
    <n v="1899068"/>
    <n v="94953"/>
    <n v="94953"/>
    <n v="170916"/>
    <n v="170916"/>
    <n v="170916"/>
    <n v="170916"/>
    <n v="170916"/>
    <n v="1044486"/>
    <n v="0"/>
    <n v="0"/>
    <n v="0"/>
    <n v="0"/>
    <n v="0"/>
    <n v="0"/>
    <n v="0"/>
    <n v="0"/>
    <n v="0"/>
    <n v="0"/>
    <m/>
    <n v="0"/>
    <n v="0"/>
    <n v="0"/>
    <s v="Yes"/>
  </r>
  <r>
    <s v="39686270136135"/>
    <x v="38"/>
    <s v="68627"/>
    <s v="0136135"/>
    <s v="1879"/>
    <s v="L"/>
    <s v="Delta Charter Online"/>
    <n v="1"/>
    <n v="3298807"/>
    <n v="164940"/>
    <n v="164940"/>
    <n v="296893"/>
    <n v="296893"/>
    <n v="296893"/>
    <n v="296893"/>
    <n v="296893"/>
    <n v="1814345"/>
    <n v="0"/>
    <n v="0"/>
    <n v="0"/>
    <n v="0"/>
    <n v="0"/>
    <n v="0"/>
    <n v="0"/>
    <n v="0"/>
    <n v="0"/>
    <n v="0"/>
    <m/>
    <n v="0"/>
    <n v="0"/>
    <n v="0"/>
    <s v="Yes"/>
  </r>
  <r>
    <s v="39686276119309"/>
    <x v="38"/>
    <s v="68627"/>
    <s v="6119309"/>
    <s v="0393"/>
    <s v="L"/>
    <s v="Delta Charter"/>
    <n v="1"/>
    <n v="8435477"/>
    <n v="421774"/>
    <n v="421774"/>
    <n v="759193"/>
    <n v="759193"/>
    <n v="759193"/>
    <n v="759193"/>
    <n v="759193"/>
    <n v="4639513"/>
    <n v="0"/>
    <n v="0"/>
    <n v="0"/>
    <n v="0"/>
    <n v="0"/>
    <n v="0"/>
    <n v="0"/>
    <n v="0"/>
    <n v="0"/>
    <n v="0"/>
    <m/>
    <n v="0"/>
    <n v="0"/>
    <n v="0"/>
    <s v="Yes"/>
  </r>
  <r>
    <s v="39686350000000"/>
    <x v="38"/>
    <s v="68635"/>
    <s v="0000000"/>
    <s v="N/A"/>
    <s v="N/A"/>
    <s v="Oak View Union Elementary"/>
    <n v="1"/>
    <n v="3097113"/>
    <n v="154856"/>
    <n v="154856"/>
    <n v="278740"/>
    <n v="278740"/>
    <n v="278740"/>
    <n v="278740"/>
    <n v="278740"/>
    <n v="1703412"/>
    <n v="0"/>
    <n v="0"/>
    <n v="0"/>
    <n v="0"/>
    <n v="0"/>
    <n v="0"/>
    <n v="0"/>
    <n v="0"/>
    <n v="0"/>
    <n v="0"/>
    <m/>
    <n v="0"/>
    <n v="0"/>
    <n v="0"/>
    <s v="Yes"/>
  </r>
  <r>
    <s v="39686500000000"/>
    <x v="38"/>
    <s v="68650"/>
    <s v="0000000"/>
    <s v="N/A"/>
    <s v="N/A"/>
    <s v="Ripon Unified"/>
    <n v="1"/>
    <n v="26883249"/>
    <n v="1344162"/>
    <n v="1344162"/>
    <n v="2419492"/>
    <n v="2419492"/>
    <n v="2419492"/>
    <n v="2419492"/>
    <n v="2419492"/>
    <n v="14785784"/>
    <n v="0"/>
    <n v="0"/>
    <n v="0"/>
    <n v="0"/>
    <n v="0"/>
    <n v="0"/>
    <n v="0"/>
    <n v="0"/>
    <n v="0"/>
    <n v="0"/>
    <m/>
    <n v="0"/>
    <n v="0"/>
    <n v="0"/>
    <s v="Yes"/>
  </r>
  <r>
    <s v="39686500125849"/>
    <x v="38"/>
    <s v="68650"/>
    <s v="0125849"/>
    <s v="1398"/>
    <s v="D"/>
    <s v="California Connections Academy Northern California"/>
    <n v="1"/>
    <n v="15808858"/>
    <n v="790443"/>
    <n v="790443"/>
    <n v="1422797"/>
    <n v="1422797"/>
    <n v="1422797"/>
    <n v="1422797"/>
    <n v="1422797"/>
    <n v="8694871"/>
    <n v="0"/>
    <n v="0"/>
    <n v="0"/>
    <n v="0"/>
    <n v="0"/>
    <n v="0"/>
    <n v="0"/>
    <n v="0"/>
    <n v="0"/>
    <n v="0"/>
    <m/>
    <n v="0"/>
    <n v="0"/>
    <n v="0"/>
    <s v="Yes"/>
  </r>
  <r>
    <s v="39686760000000"/>
    <x v="38"/>
    <s v="68676"/>
    <s v="0000000"/>
    <s v="N/A"/>
    <s v="N/A"/>
    <s v="Stockton Unified"/>
    <n v="1"/>
    <n v="433038849"/>
    <n v="21651942"/>
    <n v="21651942"/>
    <n v="38973496"/>
    <n v="38973496"/>
    <n v="38973496"/>
    <n v="38973496"/>
    <n v="38973496"/>
    <n v="238171364"/>
    <n v="0"/>
    <n v="0"/>
    <n v="0"/>
    <n v="0"/>
    <n v="0"/>
    <n v="0"/>
    <n v="0"/>
    <n v="0"/>
    <n v="0"/>
    <n v="0"/>
    <m/>
    <n v="0"/>
    <n v="0"/>
    <n v="0"/>
    <s v="Yes"/>
  </r>
  <r>
    <s v="39686760108647"/>
    <x v="38"/>
    <s v="68676"/>
    <s v="0108647"/>
    <s v="0554"/>
    <s v="D"/>
    <s v="Aspire Rosa Parks Academy"/>
    <n v="1"/>
    <n v="5018161"/>
    <n v="250908"/>
    <n v="250908"/>
    <n v="451634"/>
    <n v="451634"/>
    <n v="451634"/>
    <n v="451634"/>
    <n v="451634"/>
    <n v="2759986"/>
    <n v="0"/>
    <n v="0"/>
    <n v="0"/>
    <n v="0"/>
    <n v="0"/>
    <n v="0"/>
    <n v="0"/>
    <n v="0"/>
    <n v="0"/>
    <n v="0"/>
    <m/>
    <n v="0"/>
    <n v="0"/>
    <n v="0"/>
    <s v="Yes"/>
  </r>
  <r>
    <s v="39686760111336"/>
    <x v="38"/>
    <s v="68676"/>
    <s v="0111336"/>
    <s v="1197"/>
    <s v="L"/>
    <s v="Pittman Charter"/>
    <n v="1"/>
    <n v="7667569"/>
    <n v="383378"/>
    <n v="383378"/>
    <n v="690081"/>
    <n v="690081"/>
    <n v="690081"/>
    <n v="690081"/>
    <n v="690081"/>
    <n v="4217161"/>
    <n v="0"/>
    <n v="0"/>
    <n v="0"/>
    <n v="0"/>
    <n v="0"/>
    <n v="0"/>
    <n v="0"/>
    <n v="0"/>
    <n v="0"/>
    <n v="0"/>
    <m/>
    <n v="0"/>
    <n v="0"/>
    <n v="0"/>
    <s v="Yes"/>
  </r>
  <r>
    <s v="39686760114876"/>
    <x v="38"/>
    <s v="68676"/>
    <s v="0114876"/>
    <s v="1553"/>
    <s v="D"/>
    <s v="Aspire Port City Academy"/>
    <n v="1"/>
    <n v="5283271"/>
    <n v="264164"/>
    <n v="264164"/>
    <n v="475494"/>
    <n v="475494"/>
    <n v="475494"/>
    <n v="475494"/>
    <n v="475494"/>
    <n v="2905798"/>
    <n v="0"/>
    <n v="0"/>
    <n v="0"/>
    <n v="0"/>
    <n v="-43912.39"/>
    <n v="0"/>
    <n v="0"/>
    <n v="0"/>
    <n v="0"/>
    <n v="0"/>
    <m/>
    <n v="-43912.39"/>
    <n v="43912.39"/>
    <n v="0"/>
    <s v="Yes"/>
  </r>
  <r>
    <s v="39686760117853"/>
    <x v="38"/>
    <s v="68676"/>
    <s v="0117853"/>
    <s v="1027"/>
    <s v="D"/>
    <s v="Dr. Lewis Dolphin Stallworth Sr. Charter"/>
    <n v="1"/>
    <n v="2820553"/>
    <n v="141028"/>
    <n v="141028"/>
    <n v="253850"/>
    <n v="253850"/>
    <n v="253850"/>
    <n v="253850"/>
    <n v="253850"/>
    <n v="1551306"/>
    <n v="0"/>
    <n v="0"/>
    <n v="0"/>
    <n v="0"/>
    <n v="0"/>
    <n v="0"/>
    <n v="0"/>
    <n v="0"/>
    <n v="0"/>
    <n v="0"/>
    <m/>
    <n v="0"/>
    <n v="0"/>
    <n v="0"/>
    <s v="Yes"/>
  </r>
  <r>
    <s v="39686760118497"/>
    <x v="38"/>
    <s v="68676"/>
    <s v="0118497"/>
    <s v="1048"/>
    <s v="D"/>
    <s v="Aspire Langston Hughes Academy"/>
    <n v="1"/>
    <n v="7147467"/>
    <n v="357373"/>
    <n v="357373"/>
    <n v="643272"/>
    <n v="643272"/>
    <n v="643272"/>
    <n v="643272"/>
    <n v="643272"/>
    <n v="3931106"/>
    <n v="0"/>
    <n v="0"/>
    <n v="0"/>
    <n v="0"/>
    <n v="-80015.39"/>
    <n v="0"/>
    <n v="0"/>
    <n v="0"/>
    <n v="0"/>
    <n v="0"/>
    <m/>
    <n v="-80015.39"/>
    <n v="80015.39"/>
    <n v="0"/>
    <s v="Yes"/>
  </r>
  <r>
    <s v="39686760119743"/>
    <x v="38"/>
    <s v="68676"/>
    <s v="0119743"/>
    <s v="1083"/>
    <s v="L"/>
    <s v="Stockton Early College Academy"/>
    <n v="1"/>
    <n v="4406227"/>
    <n v="220311"/>
    <n v="220311"/>
    <n v="396560"/>
    <n v="396560"/>
    <n v="396560"/>
    <n v="396560"/>
    <n v="396560"/>
    <n v="2423422"/>
    <n v="0"/>
    <n v="0"/>
    <n v="0"/>
    <n v="0"/>
    <n v="0"/>
    <n v="0"/>
    <n v="0"/>
    <n v="0"/>
    <n v="0"/>
    <n v="0"/>
    <m/>
    <n v="0"/>
    <n v="0"/>
    <n v="0"/>
    <s v="Yes"/>
  </r>
  <r>
    <s v="39686760120725"/>
    <x v="38"/>
    <s v="68676"/>
    <s v="0120725"/>
    <s v="1142"/>
    <s v="D"/>
    <s v="Stockton Collegiate International Elementary"/>
    <n v="1"/>
    <n v="3446423"/>
    <n v="172321"/>
    <n v="172321"/>
    <n v="310178"/>
    <n v="310178"/>
    <n v="310178"/>
    <n v="310178"/>
    <n v="310178"/>
    <n v="1895532"/>
    <n v="0"/>
    <n v="0"/>
    <n v="0"/>
    <n v="0"/>
    <n v="0"/>
    <n v="0"/>
    <n v="0"/>
    <n v="0"/>
    <n v="0"/>
    <n v="0"/>
    <m/>
    <n v="0"/>
    <n v="0"/>
    <n v="0"/>
    <s v="Yes"/>
  </r>
  <r>
    <s v="39686760120733"/>
    <x v="38"/>
    <s v="68676"/>
    <s v="0120733"/>
    <s v="1143"/>
    <s v="D"/>
    <s v="Stockton Collegiate International Secondary"/>
    <n v="1"/>
    <n v="3737711"/>
    <n v="186886"/>
    <n v="186886"/>
    <n v="336394"/>
    <n v="336394"/>
    <n v="336394"/>
    <n v="336394"/>
    <n v="336394"/>
    <n v="2055742"/>
    <n v="0"/>
    <n v="0"/>
    <n v="0"/>
    <n v="0"/>
    <n v="0"/>
    <n v="0"/>
    <n v="0"/>
    <n v="0"/>
    <n v="0"/>
    <n v="0"/>
    <m/>
    <n v="0"/>
    <n v="0"/>
    <n v="0"/>
    <s v="Yes"/>
  </r>
  <r>
    <s v="39686760121541"/>
    <x v="38"/>
    <s v="68676"/>
    <s v="0121541"/>
    <s v="1552"/>
    <s v="D"/>
    <s v="Aspire APEX Academy"/>
    <n v="1"/>
    <n v="3692691"/>
    <n v="184635"/>
    <n v="184635"/>
    <n v="332342"/>
    <n v="332342"/>
    <n v="332342"/>
    <n v="332342"/>
    <n v="332342"/>
    <n v="2030980"/>
    <n v="0"/>
    <n v="0"/>
    <n v="0"/>
    <n v="0"/>
    <n v="-85356.7"/>
    <n v="0"/>
    <n v="0"/>
    <n v="0"/>
    <n v="0"/>
    <n v="0"/>
    <m/>
    <n v="-85356.7"/>
    <n v="85356.7"/>
    <n v="0"/>
    <s v="Yes"/>
  </r>
  <r>
    <s v="39686760123802"/>
    <x v="38"/>
    <s v="68676"/>
    <s v="0123802"/>
    <s v="1283"/>
    <s v="L"/>
    <s v="Health Careers Academy"/>
    <n v="1"/>
    <n v="4562824"/>
    <n v="228141"/>
    <n v="228141"/>
    <n v="410654"/>
    <n v="410654"/>
    <n v="410654"/>
    <n v="410654"/>
    <n v="410654"/>
    <n v="2509552"/>
    <n v="0"/>
    <n v="0"/>
    <n v="0"/>
    <n v="0"/>
    <n v="0"/>
    <n v="0"/>
    <n v="0"/>
    <n v="0"/>
    <n v="0"/>
    <n v="0"/>
    <m/>
    <n v="0"/>
    <n v="0"/>
    <n v="0"/>
    <s v="Yes"/>
  </r>
  <r>
    <s v="39686760124248"/>
    <x v="38"/>
    <s v="68676"/>
    <s v="0124248"/>
    <s v="1316"/>
    <s v="L"/>
    <s v="Pacific Law Academy"/>
    <n v="1"/>
    <n v="2000534"/>
    <n v="100027"/>
    <n v="100027"/>
    <n v="180048"/>
    <n v="180048"/>
    <n v="180048"/>
    <n v="180048"/>
    <n v="180048"/>
    <n v="1100294"/>
    <n v="0"/>
    <n v="0"/>
    <n v="0"/>
    <n v="0"/>
    <n v="0"/>
    <n v="0"/>
    <n v="0"/>
    <n v="0"/>
    <n v="0"/>
    <n v="0"/>
    <m/>
    <n v="0"/>
    <n v="0"/>
    <n v="0"/>
    <s v="Yes"/>
  </r>
  <r>
    <s v="39686760136283"/>
    <x v="38"/>
    <s v="68676"/>
    <s v="0136283"/>
    <s v="1890"/>
    <s v="D"/>
    <s v="Team Charter Academy"/>
    <n v="1"/>
    <n v="2017002"/>
    <n v="100850"/>
    <n v="100850"/>
    <n v="181530"/>
    <n v="181530"/>
    <n v="181530"/>
    <n v="181530"/>
    <n v="181530"/>
    <n v="1109350"/>
    <n v="0"/>
    <n v="0"/>
    <n v="0"/>
    <n v="0"/>
    <n v="0"/>
    <n v="0"/>
    <n v="0"/>
    <n v="0"/>
    <n v="0"/>
    <n v="0"/>
    <m/>
    <n v="0"/>
    <n v="0"/>
    <n v="0"/>
    <s v="Yes"/>
  </r>
  <r>
    <s v="39686760139865"/>
    <x v="38"/>
    <s v="68676"/>
    <s v="0139865"/>
    <s v="2064"/>
    <s v="D"/>
    <s v="Aspire Stockton 6-12 Secondary Academy"/>
    <n v="1"/>
    <n v="2823834"/>
    <n v="141192"/>
    <n v="141192"/>
    <n v="254145"/>
    <n v="254145"/>
    <n v="254145"/>
    <n v="254145"/>
    <n v="254145"/>
    <n v="1553109"/>
    <n v="0"/>
    <n v="0"/>
    <n v="0"/>
    <n v="0"/>
    <n v="-137623.18"/>
    <n v="0"/>
    <n v="0"/>
    <n v="0"/>
    <n v="0"/>
    <n v="0"/>
    <m/>
    <n v="-137623.18"/>
    <n v="137623.18"/>
    <n v="0"/>
    <s v="Yes"/>
  </r>
  <r>
    <s v="39686760139907"/>
    <x v="38"/>
    <s v="68676"/>
    <s v="0139907"/>
    <s v="2077"/>
    <s v="D"/>
    <s v="Voices College Bound Language Academy at Stockton"/>
    <n v="1"/>
    <n v="1565894"/>
    <n v="78295"/>
    <n v="78295"/>
    <n v="140930"/>
    <n v="140930"/>
    <n v="140930"/>
    <n v="140930"/>
    <n v="140930"/>
    <n v="861240"/>
    <n v="0"/>
    <n v="-8288"/>
    <n v="0"/>
    <n v="0"/>
    <n v="0"/>
    <n v="0"/>
    <n v="0"/>
    <n v="0"/>
    <n v="0"/>
    <n v="0"/>
    <m/>
    <n v="-8288"/>
    <n v="8288"/>
    <n v="0"/>
    <s v="Yes"/>
  </r>
  <r>
    <s v="39686760139923"/>
    <x v="38"/>
    <s v="68676"/>
    <s v="0139923"/>
    <s v="2063"/>
    <s v="D"/>
    <s v="Aspire Arts &amp; Sciences Academy"/>
    <n v="1"/>
    <n v="3618583"/>
    <n v="180929"/>
    <n v="180929"/>
    <n v="325672"/>
    <n v="325672"/>
    <n v="325672"/>
    <n v="325672"/>
    <n v="325672"/>
    <n v="1990218"/>
    <n v="0"/>
    <n v="0"/>
    <n v="0"/>
    <n v="0"/>
    <n v="-77109.039999999994"/>
    <n v="0"/>
    <n v="0"/>
    <n v="0"/>
    <n v="0"/>
    <n v="0"/>
    <m/>
    <n v="-77109.039999999994"/>
    <n v="77109.039999999994"/>
    <n v="0"/>
    <s v="Yes"/>
  </r>
  <r>
    <s v="39686760140616"/>
    <x v="38"/>
    <s v="68676"/>
    <s v="0140616"/>
    <s v="2109"/>
    <s v="D"/>
    <s v="KIPP Stockton"/>
    <n v="1"/>
    <n v="1329496"/>
    <n v="66475"/>
    <n v="66475"/>
    <n v="119655"/>
    <n v="119655"/>
    <n v="119655"/>
    <n v="119655"/>
    <n v="119655"/>
    <n v="731225"/>
    <n v="0"/>
    <n v="0"/>
    <n v="0"/>
    <n v="0"/>
    <n v="-119655"/>
    <n v="0"/>
    <n v="0"/>
    <n v="0"/>
    <n v="0"/>
    <n v="0"/>
    <m/>
    <n v="-119655"/>
    <n v="119655"/>
    <n v="0"/>
    <s v="Yes"/>
  </r>
  <r>
    <s v="39686760141358"/>
    <x v="38"/>
    <s v="68676"/>
    <s v="0141358"/>
    <s v="2124"/>
    <s v="D"/>
    <s v="KIPP University Park"/>
    <n v="1"/>
    <n v="3690119"/>
    <n v="184506"/>
    <n v="184506"/>
    <n v="332111"/>
    <n v="332111"/>
    <n v="332111"/>
    <n v="332111"/>
    <n v="332111"/>
    <n v="2029567"/>
    <n v="0"/>
    <n v="0"/>
    <n v="0"/>
    <n v="0"/>
    <n v="-123662.12"/>
    <n v="0"/>
    <n v="0"/>
    <n v="0"/>
    <n v="0"/>
    <n v="0"/>
    <m/>
    <n v="-123662.12"/>
    <n v="123662.12"/>
    <n v="0"/>
    <s v="Yes"/>
  </r>
  <r>
    <s v="39686766042725"/>
    <x v="38"/>
    <s v="68676"/>
    <s v="6042725"/>
    <s v="1318"/>
    <s v="L"/>
    <s v="Nightingale Charter"/>
    <n v="1"/>
    <n v="4944129"/>
    <n v="247206"/>
    <n v="247206"/>
    <n v="444972"/>
    <n v="444972"/>
    <n v="444972"/>
    <n v="444972"/>
    <n v="444972"/>
    <n v="2719272"/>
    <n v="0"/>
    <n v="0"/>
    <n v="0"/>
    <n v="0"/>
    <n v="0"/>
    <n v="0"/>
    <n v="0"/>
    <n v="0"/>
    <n v="0"/>
    <n v="0"/>
    <m/>
    <n v="0"/>
    <n v="0"/>
    <n v="0"/>
    <s v="Yes"/>
  </r>
  <r>
    <s v="39754990000000"/>
    <x v="38"/>
    <s v="75499"/>
    <s v="0000000"/>
    <s v="N/A"/>
    <s v="N/A"/>
    <s v="Tracy Joint Unified"/>
    <n v="1"/>
    <n v="119732717"/>
    <n v="5986636"/>
    <n v="5986636"/>
    <n v="10775945"/>
    <n v="10775945"/>
    <n v="10775945"/>
    <n v="10775945"/>
    <n v="10775945"/>
    <n v="65852997"/>
    <n v="0"/>
    <n v="0"/>
    <n v="0"/>
    <n v="0"/>
    <n v="0"/>
    <n v="0"/>
    <n v="0"/>
    <n v="0"/>
    <n v="0"/>
    <n v="0"/>
    <m/>
    <n v="0"/>
    <n v="0"/>
    <n v="0"/>
    <s v="Yes"/>
  </r>
  <r>
    <s v="39754990102384"/>
    <x v="38"/>
    <s v="75499"/>
    <s v="0102384"/>
    <s v="0607"/>
    <s v="D"/>
    <s v="Primary Charter"/>
    <n v="1"/>
    <n v="3014671"/>
    <n v="150734"/>
    <n v="150734"/>
    <n v="271320"/>
    <n v="271320"/>
    <n v="271320"/>
    <n v="271320"/>
    <n v="271320"/>
    <n v="1658068"/>
    <n v="0"/>
    <n v="0"/>
    <n v="0"/>
    <n v="0"/>
    <n v="0"/>
    <n v="0"/>
    <n v="0"/>
    <n v="0"/>
    <n v="0"/>
    <n v="0"/>
    <m/>
    <n v="0"/>
    <n v="0"/>
    <n v="0"/>
    <s v="Yes"/>
  </r>
  <r>
    <s v="39754990102392"/>
    <x v="38"/>
    <s v="75499"/>
    <s v="0102392"/>
    <s v="0606"/>
    <s v="D"/>
    <s v="Millennium Charter"/>
    <n v="1"/>
    <n v="3754727"/>
    <n v="187736"/>
    <n v="187736"/>
    <n v="337925"/>
    <n v="337925"/>
    <n v="337925"/>
    <n v="337925"/>
    <n v="337925"/>
    <n v="2065097"/>
    <n v="0"/>
    <n v="0"/>
    <n v="0"/>
    <n v="0"/>
    <n v="0"/>
    <n v="0"/>
    <n v="0"/>
    <n v="0"/>
    <n v="0"/>
    <n v="0"/>
    <m/>
    <n v="0"/>
    <n v="0"/>
    <n v="0"/>
    <s v="Yes"/>
  </r>
  <r>
    <s v="39754990139949"/>
    <x v="38"/>
    <s v="75499"/>
    <s v="0139949"/>
    <s v="2090"/>
    <s v="L"/>
    <s v="Tracy Independent Study Charter"/>
    <n v="1"/>
    <n v="3296703"/>
    <n v="164835"/>
    <n v="164835"/>
    <n v="296703"/>
    <n v="296703"/>
    <n v="296703"/>
    <n v="296703"/>
    <n v="296703"/>
    <n v="1813185"/>
    <n v="0"/>
    <n v="0"/>
    <n v="0"/>
    <n v="0"/>
    <n v="0"/>
    <n v="0"/>
    <n v="0"/>
    <n v="0"/>
    <n v="0"/>
    <n v="0"/>
    <m/>
    <n v="0"/>
    <n v="0"/>
    <n v="0"/>
    <s v="Yes"/>
  </r>
  <r>
    <s v="39754996118665"/>
    <x v="38"/>
    <s v="75499"/>
    <s v="6118665"/>
    <s v="0355"/>
    <s v="D"/>
    <s v="Discovery Charter"/>
    <n v="1"/>
    <n v="2330621"/>
    <n v="116531"/>
    <n v="116531"/>
    <n v="209756"/>
    <n v="209756"/>
    <n v="209756"/>
    <n v="209756"/>
    <n v="209756"/>
    <n v="1281842"/>
    <n v="0"/>
    <n v="0"/>
    <n v="0"/>
    <n v="0"/>
    <n v="0"/>
    <n v="0"/>
    <n v="0"/>
    <n v="0"/>
    <n v="0"/>
    <n v="0"/>
    <m/>
    <n v="0"/>
    <n v="0"/>
    <n v="0"/>
    <s v="Yes"/>
  </r>
  <r>
    <s v="39767600000000"/>
    <x v="38"/>
    <s v="76760"/>
    <s v="0000000"/>
    <s v="N/A"/>
    <s v="N/A"/>
    <s v="Lammersville Joint Unified"/>
    <n v="1"/>
    <n v="54580802"/>
    <n v="2729040"/>
    <n v="2729040"/>
    <n v="4912272"/>
    <n v="4912272"/>
    <n v="4912272"/>
    <n v="4912272"/>
    <n v="4912272"/>
    <n v="30019440"/>
    <n v="0"/>
    <n v="0"/>
    <n v="0"/>
    <n v="0"/>
    <n v="0"/>
    <n v="0"/>
    <n v="0"/>
    <n v="0"/>
    <n v="0"/>
    <n v="0"/>
    <m/>
    <n v="0"/>
    <n v="0"/>
    <n v="0"/>
    <s v="Yes"/>
  </r>
  <r>
    <s v="39773880000000"/>
    <x v="38"/>
    <s v="77388"/>
    <s v="0000000"/>
    <s v="N/A"/>
    <s v="N/A"/>
    <s v="Banta Unified"/>
    <n v="1"/>
    <n v="2519808"/>
    <n v="125990"/>
    <n v="125990"/>
    <n v="226783"/>
    <n v="226783"/>
    <n v="226783"/>
    <n v="226783"/>
    <n v="226783"/>
    <n v="1385895"/>
    <n v="0"/>
    <n v="0"/>
    <n v="0"/>
    <n v="0"/>
    <n v="0"/>
    <n v="0"/>
    <n v="0"/>
    <n v="0"/>
    <n v="0"/>
    <n v="0"/>
    <m/>
    <n v="0"/>
    <n v="0"/>
    <n v="0"/>
    <s v="Yes"/>
  </r>
  <r>
    <s v="39773880127134"/>
    <x v="38"/>
    <s v="77388"/>
    <s v="0127134"/>
    <s v="1775"/>
    <s v="D"/>
    <s v="River Islands Technology Academy II"/>
    <n v="1"/>
    <n v="8697194"/>
    <n v="434860"/>
    <n v="434860"/>
    <n v="782747"/>
    <n v="782747"/>
    <n v="782747"/>
    <n v="782747"/>
    <n v="782747"/>
    <n v="4783455"/>
    <n v="0"/>
    <n v="0"/>
    <n v="0"/>
    <n v="0"/>
    <n v="0"/>
    <n v="0"/>
    <n v="0"/>
    <n v="0"/>
    <n v="0"/>
    <n v="0"/>
    <m/>
    <n v="0"/>
    <n v="0"/>
    <n v="0"/>
    <s v="Yes"/>
  </r>
  <r>
    <s v="39773880131789"/>
    <x v="38"/>
    <s v="77388"/>
    <s v="0131789"/>
    <s v="1725"/>
    <s v="D"/>
    <s v="NextGeneration STEAM Academy"/>
    <n v="1"/>
    <n v="6914216"/>
    <n v="345711"/>
    <n v="345711"/>
    <n v="622279"/>
    <n v="622279"/>
    <n v="622279"/>
    <n v="622279"/>
    <n v="622279"/>
    <n v="3802817"/>
    <n v="0"/>
    <n v="0"/>
    <n v="0"/>
    <n v="0"/>
    <n v="0"/>
    <n v="0"/>
    <n v="0"/>
    <n v="0"/>
    <n v="0"/>
    <n v="0"/>
    <m/>
    <n v="0"/>
    <n v="0"/>
    <n v="0"/>
    <s v="Yes"/>
  </r>
  <r>
    <s v="39773880140392"/>
    <x v="38"/>
    <s v="77388"/>
    <s v="0140392"/>
    <s v="2104"/>
    <s v="D"/>
    <s v="Banta Charter"/>
    <n v="1"/>
    <n v="855434"/>
    <n v="42772"/>
    <n v="42772"/>
    <n v="76989"/>
    <n v="76989"/>
    <n v="76989"/>
    <n v="76989"/>
    <n v="76989"/>
    <n v="470489"/>
    <n v="0"/>
    <n v="0"/>
    <n v="0"/>
    <n v="0"/>
    <n v="0"/>
    <n v="0"/>
    <n v="0"/>
    <n v="0"/>
    <n v="0"/>
    <n v="0"/>
    <m/>
    <n v="0"/>
    <n v="0"/>
    <n v="0"/>
    <s v="Yes"/>
  </r>
  <r>
    <s v="39773880141234"/>
    <x v="38"/>
    <s v="77388"/>
    <s v="0141234"/>
    <s v="2121"/>
    <s v="D"/>
    <s v="EPIC Academy"/>
    <n v="1"/>
    <n v="7248077"/>
    <n v="362404"/>
    <n v="362404"/>
    <n v="652327"/>
    <n v="652327"/>
    <n v="652327"/>
    <n v="652327"/>
    <n v="652327"/>
    <n v="3986443"/>
    <n v="0"/>
    <n v="0"/>
    <n v="0"/>
    <n v="0"/>
    <n v="0"/>
    <n v="0"/>
    <n v="0"/>
    <n v="0"/>
    <n v="0"/>
    <n v="0"/>
    <m/>
    <n v="0"/>
    <n v="0"/>
    <n v="0"/>
    <s v="Yes"/>
  </r>
  <r>
    <s v="39773880141242"/>
    <x v="38"/>
    <s v="77388"/>
    <s v="0141242"/>
    <s v="2122"/>
    <s v="D"/>
    <s v="River Islands High"/>
    <n v="1"/>
    <n v="2885687"/>
    <n v="144284"/>
    <n v="144284"/>
    <n v="259712"/>
    <n v="259712"/>
    <n v="259712"/>
    <n v="259712"/>
    <n v="259712"/>
    <n v="1587128"/>
    <n v="0"/>
    <n v="0"/>
    <n v="0"/>
    <n v="0"/>
    <n v="0"/>
    <n v="0"/>
    <n v="0"/>
    <n v="0"/>
    <n v="0"/>
    <n v="0"/>
    <m/>
    <n v="0"/>
    <n v="0"/>
    <n v="0"/>
    <s v="Yes"/>
  </r>
  <r>
    <s v="40104050000000"/>
    <x v="39"/>
    <s v="10405"/>
    <s v="0000000"/>
    <s v="N/A"/>
    <s v="N/A"/>
    <s v="San Luis Obispo Co. Office of Education"/>
    <n v="1"/>
    <n v="17995945"/>
    <n v="899797"/>
    <n v="899797"/>
    <n v="1619635"/>
    <n v="1619635"/>
    <n v="1619635"/>
    <n v="1619635"/>
    <n v="1619635"/>
    <n v="9897769"/>
    <n v="0"/>
    <n v="0"/>
    <n v="0"/>
    <n v="0"/>
    <n v="0"/>
    <n v="0"/>
    <n v="0"/>
    <n v="0"/>
    <n v="0"/>
    <n v="0"/>
    <m/>
    <n v="0"/>
    <n v="0"/>
    <n v="0"/>
    <s v="Yes"/>
  </r>
  <r>
    <s v="40104050101725"/>
    <x v="39"/>
    <s v="10405"/>
    <s v="0101725"/>
    <s v="0566"/>
    <s v="L"/>
    <s v="Grizzly ChalleNGe Charter"/>
    <n v="1"/>
    <n v="3324785"/>
    <n v="166239"/>
    <n v="166239"/>
    <n v="299231"/>
    <n v="299231"/>
    <n v="299231"/>
    <n v="299231"/>
    <n v="299231"/>
    <n v="1828633"/>
    <n v="0"/>
    <n v="0"/>
    <n v="0"/>
    <n v="0"/>
    <n v="0"/>
    <n v="0"/>
    <n v="0"/>
    <n v="0"/>
    <n v="0"/>
    <n v="0"/>
    <m/>
    <n v="0"/>
    <n v="0"/>
    <n v="0"/>
    <s v="Yes"/>
  </r>
  <r>
    <s v="40104050125807"/>
    <x v="39"/>
    <s v="10405"/>
    <s v="0125807"/>
    <s v="1395"/>
    <s v="D"/>
    <s v="Almond Acres Charter Academy"/>
    <n v="1"/>
    <n v="1575875"/>
    <n v="78794"/>
    <n v="78794"/>
    <n v="141829"/>
    <n v="141829"/>
    <n v="141829"/>
    <n v="141829"/>
    <n v="141829"/>
    <n v="866733"/>
    <n v="0"/>
    <n v="0"/>
    <n v="0"/>
    <n v="0"/>
    <n v="0"/>
    <n v="0"/>
    <n v="0"/>
    <n v="0"/>
    <n v="0"/>
    <n v="0"/>
    <m/>
    <n v="0"/>
    <n v="0"/>
    <n v="0"/>
    <s v="Yes"/>
  </r>
  <r>
    <s v="40687000000000"/>
    <x v="39"/>
    <s v="68700"/>
    <s v="0000000"/>
    <s v="N/A"/>
    <s v="N/A"/>
    <s v="Atascadero Unified"/>
    <n v="1"/>
    <n v="17425936"/>
    <n v="871297"/>
    <n v="871297"/>
    <n v="1568334"/>
    <n v="1568334"/>
    <n v="1568334"/>
    <n v="1568334"/>
    <n v="1568334"/>
    <n v="9584264"/>
    <n v="0"/>
    <n v="0"/>
    <n v="0"/>
    <n v="0"/>
    <n v="0"/>
    <n v="0"/>
    <n v="0"/>
    <n v="0"/>
    <n v="0"/>
    <n v="0"/>
    <m/>
    <n v="0"/>
    <n v="0"/>
    <n v="0"/>
    <s v="Yes"/>
  </r>
  <r>
    <s v="40687260000000"/>
    <x v="39"/>
    <s v="68726"/>
    <s v="0000000"/>
    <s v="N/A"/>
    <s v="N/A"/>
    <s v="Cayucos Elementary"/>
    <n v="2"/>
    <n v="270331"/>
    <n v="40550"/>
    <n v="40550"/>
    <n v="40550"/>
    <n v="40550"/>
    <n v="0"/>
    <n v="0"/>
    <n v="16220"/>
    <n v="178420"/>
    <n v="0"/>
    <n v="0"/>
    <n v="0"/>
    <n v="0"/>
    <n v="0"/>
    <n v="0"/>
    <n v="0"/>
    <n v="0"/>
    <n v="0"/>
    <n v="0"/>
    <m/>
    <n v="0"/>
    <n v="0"/>
    <n v="0"/>
    <s v="Yes"/>
  </r>
  <r>
    <s v="40687590000000"/>
    <x v="39"/>
    <s v="68759"/>
    <s v="0000000"/>
    <s v="N/A"/>
    <s v="N/A"/>
    <s v="Lucia Mar Unified"/>
    <n v="1"/>
    <n v="43641150"/>
    <n v="2182058"/>
    <n v="2182058"/>
    <n v="3927704"/>
    <n v="3927704"/>
    <n v="3927704"/>
    <n v="3927704"/>
    <n v="3927704"/>
    <n v="24002636"/>
    <n v="0"/>
    <n v="0"/>
    <n v="0"/>
    <n v="0"/>
    <n v="0"/>
    <n v="0"/>
    <n v="0"/>
    <n v="0"/>
    <n v="0"/>
    <n v="0"/>
    <m/>
    <n v="0"/>
    <n v="0"/>
    <n v="0"/>
    <s v="Yes"/>
  </r>
  <r>
    <s v="40687910000000"/>
    <x v="39"/>
    <s v="68791"/>
    <s v="0000000"/>
    <s v="N/A"/>
    <s v="N/A"/>
    <s v="Pleasant Valley Joint Union Elementary"/>
    <n v="2"/>
    <n v="187016"/>
    <n v="28052"/>
    <n v="28052"/>
    <n v="28052"/>
    <n v="28052"/>
    <n v="0"/>
    <n v="0"/>
    <n v="11221"/>
    <n v="123429"/>
    <n v="0"/>
    <n v="0"/>
    <n v="0"/>
    <n v="0"/>
    <n v="0"/>
    <n v="0"/>
    <n v="0"/>
    <n v="0"/>
    <n v="0"/>
    <n v="0"/>
    <m/>
    <n v="0"/>
    <n v="0"/>
    <n v="0"/>
    <s v="Yes"/>
  </r>
  <r>
    <s v="40688090000000"/>
    <x v="39"/>
    <s v="68809"/>
    <s v="0000000"/>
    <s v="N/A"/>
    <s v="N/A"/>
    <s v="San Luis Coastal Unified"/>
    <n v="1"/>
    <n v="9213764"/>
    <n v="460688"/>
    <n v="460688"/>
    <n v="829239"/>
    <n v="829239"/>
    <n v="829239"/>
    <n v="829239"/>
    <n v="829239"/>
    <n v="5067571"/>
    <n v="0"/>
    <n v="0"/>
    <n v="0"/>
    <n v="0"/>
    <n v="0"/>
    <n v="0"/>
    <n v="0"/>
    <n v="0"/>
    <n v="0"/>
    <n v="0"/>
    <m/>
    <n v="0"/>
    <n v="0"/>
    <n v="0"/>
    <s v="Yes"/>
  </r>
  <r>
    <s v="40688096043194"/>
    <x v="39"/>
    <s v="68809"/>
    <s v="6043194"/>
    <s v="0093"/>
    <s v="D"/>
    <s v="Bellevue-Santa Fe Charter"/>
    <n v="1"/>
    <n v="151586"/>
    <n v="7579"/>
    <n v="7579"/>
    <n v="13643"/>
    <n v="13643"/>
    <n v="13643"/>
    <n v="13643"/>
    <n v="13643"/>
    <n v="83373"/>
    <n v="0"/>
    <n v="0"/>
    <n v="0"/>
    <n v="0"/>
    <n v="0"/>
    <n v="0"/>
    <n v="0"/>
    <n v="0"/>
    <n v="0"/>
    <n v="0"/>
    <m/>
    <n v="0"/>
    <n v="0"/>
    <n v="0"/>
    <s v="Yes"/>
  </r>
  <r>
    <s v="40688250000000"/>
    <x v="39"/>
    <s v="68825"/>
    <s v="0000000"/>
    <s v="N/A"/>
    <s v="N/A"/>
    <s v="San Miguel Joint Union"/>
    <n v="2"/>
    <n v="5351670"/>
    <n v="802751"/>
    <n v="802751"/>
    <n v="802751"/>
    <n v="802751"/>
    <n v="0"/>
    <n v="0"/>
    <n v="321100"/>
    <n v="3532104"/>
    <n v="0"/>
    <n v="0"/>
    <n v="0"/>
    <n v="0"/>
    <n v="0"/>
    <n v="0"/>
    <n v="0"/>
    <n v="0"/>
    <n v="0"/>
    <n v="0"/>
    <m/>
    <n v="0"/>
    <n v="0"/>
    <n v="0"/>
    <s v="Yes"/>
  </r>
  <r>
    <s v="40688330000000"/>
    <x v="39"/>
    <s v="68833"/>
    <s v="0000000"/>
    <s v="N/A"/>
    <s v="N/A"/>
    <s v="Shandon Joint Unified"/>
    <n v="2"/>
    <n v="2171496"/>
    <n v="325724"/>
    <n v="325724"/>
    <n v="325724"/>
    <n v="325724"/>
    <n v="0"/>
    <n v="0"/>
    <n v="130290"/>
    <n v="1433186"/>
    <n v="0"/>
    <n v="0"/>
    <n v="0"/>
    <n v="0"/>
    <n v="0"/>
    <n v="0"/>
    <n v="0"/>
    <n v="0"/>
    <n v="0"/>
    <n v="0"/>
    <m/>
    <n v="0"/>
    <n v="0"/>
    <n v="0"/>
    <s v="Yes"/>
  </r>
  <r>
    <s v="40688410000000"/>
    <x v="39"/>
    <s v="68841"/>
    <s v="0000000"/>
    <s v="N/A"/>
    <s v="N/A"/>
    <s v="Templeton Unified"/>
    <n v="1"/>
    <n v="11365660"/>
    <n v="568283"/>
    <n v="568283"/>
    <n v="1022909"/>
    <n v="1022909"/>
    <n v="1022909"/>
    <n v="1022909"/>
    <n v="1022909"/>
    <n v="6251111"/>
    <n v="0"/>
    <n v="0"/>
    <n v="0"/>
    <n v="0"/>
    <n v="0"/>
    <n v="0"/>
    <n v="0"/>
    <n v="0"/>
    <n v="0"/>
    <n v="0"/>
    <m/>
    <n v="0"/>
    <n v="0"/>
    <n v="0"/>
    <s v="Yes"/>
  </r>
  <r>
    <s v="40754570000000"/>
    <x v="39"/>
    <s v="75457"/>
    <s v="0000000"/>
    <s v="N/A"/>
    <s v="N/A"/>
    <s v="Paso Robles Joint Unified"/>
    <n v="2"/>
    <n v="37022934"/>
    <n v="5553440"/>
    <n v="5553440"/>
    <n v="5553440"/>
    <n v="5553440"/>
    <n v="0"/>
    <n v="0"/>
    <n v="2221376"/>
    <n v="24435136"/>
    <n v="0"/>
    <n v="0"/>
    <n v="0"/>
    <n v="0"/>
    <n v="0"/>
    <n v="0"/>
    <n v="0"/>
    <n v="0"/>
    <n v="0"/>
    <n v="0"/>
    <m/>
    <n v="0"/>
    <n v="0"/>
    <n v="0"/>
    <s v="Yes"/>
  </r>
  <r>
    <s v="40754650000000"/>
    <x v="39"/>
    <s v="75465"/>
    <s v="0000000"/>
    <s v="N/A"/>
    <s v="N/A"/>
    <s v="Coast Unified"/>
    <n v="2"/>
    <n v="1521921"/>
    <n v="228288"/>
    <n v="228288"/>
    <n v="228288"/>
    <n v="228288"/>
    <n v="0"/>
    <n v="0"/>
    <n v="91315"/>
    <n v="1004467"/>
    <n v="0"/>
    <n v="0"/>
    <n v="0"/>
    <n v="0"/>
    <n v="0"/>
    <n v="0"/>
    <n v="0"/>
    <n v="0"/>
    <n v="0"/>
    <n v="0"/>
    <m/>
    <n v="0"/>
    <n v="0"/>
    <n v="0"/>
    <s v="Yes"/>
  </r>
  <r>
    <s v="41104130000000"/>
    <x v="40"/>
    <s v="10413"/>
    <s v="0000000"/>
    <s v="N/A"/>
    <s v="N/A"/>
    <s v="San Mateo Co. Office of Education"/>
    <n v="1"/>
    <n v="13520378"/>
    <n v="676019"/>
    <n v="676019"/>
    <n v="1216834"/>
    <n v="1216834"/>
    <n v="1216834"/>
    <n v="1216834"/>
    <n v="1216834"/>
    <n v="7436208"/>
    <n v="0"/>
    <n v="0"/>
    <n v="0"/>
    <n v="0"/>
    <n v="0"/>
    <n v="0"/>
    <n v="0"/>
    <n v="0"/>
    <n v="0"/>
    <n v="0"/>
    <m/>
    <n v="0"/>
    <n v="0"/>
    <n v="0"/>
    <s v="Yes"/>
  </r>
  <r>
    <s v="41104130135269"/>
    <x v="40"/>
    <s v="10413"/>
    <s v="0135269"/>
    <s v="1845"/>
    <s v="D"/>
    <s v="Oxford Day Academy"/>
    <n v="1"/>
    <n v="436140"/>
    <n v="21807"/>
    <n v="21807"/>
    <n v="39253"/>
    <n v="39253"/>
    <n v="39253"/>
    <n v="39253"/>
    <n v="39253"/>
    <n v="239879"/>
    <n v="-5945"/>
    <n v="0"/>
    <n v="0"/>
    <n v="0"/>
    <n v="0"/>
    <n v="0"/>
    <n v="0"/>
    <n v="0"/>
    <n v="0"/>
    <n v="0"/>
    <m/>
    <n v="-5945"/>
    <n v="5945"/>
    <n v="0"/>
    <s v="Yes"/>
  </r>
  <r>
    <s v="41688580000000"/>
    <x v="40"/>
    <s v="68858"/>
    <s v="0000000"/>
    <s v="N/A"/>
    <s v="N/A"/>
    <s v="Bayshore Elementary"/>
    <n v="1"/>
    <n v="4247103"/>
    <n v="212355"/>
    <n v="212355"/>
    <n v="382239"/>
    <n v="382239"/>
    <n v="382239"/>
    <n v="382239"/>
    <n v="382239"/>
    <n v="2335905"/>
    <n v="0"/>
    <n v="0"/>
    <n v="0"/>
    <n v="0"/>
    <n v="0"/>
    <n v="0"/>
    <n v="0"/>
    <n v="0"/>
    <n v="0"/>
    <n v="0"/>
    <m/>
    <n v="0"/>
    <n v="0"/>
    <n v="0"/>
    <s v="Yes"/>
  </r>
  <r>
    <s v="41688660000000"/>
    <x v="40"/>
    <s v="68866"/>
    <s v="0000000"/>
    <s v="N/A"/>
    <s v="N/A"/>
    <s v="Belmont-Redwood Shores Elementary"/>
    <n v="2"/>
    <n v="2272308"/>
    <n v="340846"/>
    <n v="340846"/>
    <n v="340846"/>
    <n v="340846"/>
    <n v="0"/>
    <n v="0"/>
    <n v="136338"/>
    <n v="1499722"/>
    <n v="0"/>
    <n v="0"/>
    <n v="0"/>
    <n v="0"/>
    <n v="0"/>
    <n v="0"/>
    <n v="0"/>
    <n v="0"/>
    <n v="0"/>
    <n v="0"/>
    <m/>
    <n v="0"/>
    <n v="0"/>
    <n v="0"/>
    <s v="Yes"/>
  </r>
  <r>
    <s v="41688740000000"/>
    <x v="40"/>
    <s v="68874"/>
    <s v="0000000"/>
    <s v="N/A"/>
    <s v="N/A"/>
    <s v="Brisbane Elementary"/>
    <n v="2"/>
    <n v="555528"/>
    <n v="83329"/>
    <n v="83329"/>
    <n v="83329"/>
    <n v="83329"/>
    <n v="0"/>
    <n v="0"/>
    <n v="33332"/>
    <n v="366648"/>
    <n v="0"/>
    <n v="0"/>
    <n v="0"/>
    <n v="0"/>
    <n v="0"/>
    <n v="0"/>
    <n v="0"/>
    <n v="0"/>
    <n v="0"/>
    <n v="0"/>
    <m/>
    <n v="0"/>
    <n v="0"/>
    <n v="0"/>
    <s v="Yes"/>
  </r>
  <r>
    <s v="41688820000000"/>
    <x v="40"/>
    <s v="68882"/>
    <s v="0000000"/>
    <s v="N/A"/>
    <s v="N/A"/>
    <s v="Burlingame Elementary"/>
    <n v="2"/>
    <n v="3798079"/>
    <n v="569712"/>
    <n v="569712"/>
    <n v="569712"/>
    <n v="569712"/>
    <n v="0"/>
    <n v="0"/>
    <n v="227885"/>
    <n v="2506733"/>
    <n v="0"/>
    <n v="0"/>
    <n v="0"/>
    <n v="0"/>
    <n v="0"/>
    <n v="0"/>
    <n v="0"/>
    <n v="0"/>
    <n v="0"/>
    <n v="0"/>
    <m/>
    <n v="0"/>
    <n v="0"/>
    <n v="0"/>
    <s v="Yes"/>
  </r>
  <r>
    <s v="41688900000000"/>
    <x v="40"/>
    <s v="68890"/>
    <s v="0000000"/>
    <s v="N/A"/>
    <s v="N/A"/>
    <s v="Cabrillo Unified"/>
    <n v="1"/>
    <n v="2482148"/>
    <n v="124107"/>
    <n v="124107"/>
    <n v="223393"/>
    <n v="223393"/>
    <n v="223393"/>
    <n v="223393"/>
    <n v="223393"/>
    <n v="1365179"/>
    <n v="0"/>
    <n v="0"/>
    <n v="0"/>
    <n v="0"/>
    <n v="0"/>
    <n v="0"/>
    <n v="0"/>
    <n v="0"/>
    <n v="0"/>
    <n v="0"/>
    <m/>
    <n v="0"/>
    <n v="0"/>
    <n v="0"/>
    <s v="Yes"/>
  </r>
  <r>
    <s v="41689080000000"/>
    <x v="40"/>
    <s v="68908"/>
    <s v="0000000"/>
    <s v="N/A"/>
    <s v="N/A"/>
    <s v="Hillsborough City Elementary"/>
    <n v="2"/>
    <n v="589990"/>
    <n v="88499"/>
    <n v="88499"/>
    <n v="88499"/>
    <n v="88499"/>
    <n v="0"/>
    <n v="0"/>
    <n v="35399"/>
    <n v="389395"/>
    <n v="0"/>
    <n v="0"/>
    <n v="0"/>
    <n v="0"/>
    <n v="0"/>
    <n v="0"/>
    <n v="0"/>
    <n v="0"/>
    <n v="0"/>
    <n v="0"/>
    <m/>
    <n v="0"/>
    <n v="0"/>
    <n v="0"/>
    <s v="Yes"/>
  </r>
  <r>
    <s v="41689160000000"/>
    <x v="40"/>
    <s v="68916"/>
    <s v="0000000"/>
    <s v="N/A"/>
    <s v="N/A"/>
    <s v="Jefferson Elementary"/>
    <n v="1"/>
    <n v="61517808"/>
    <n v="3075890"/>
    <n v="3075890"/>
    <n v="5536603"/>
    <n v="5536603"/>
    <n v="5536603"/>
    <n v="5536603"/>
    <n v="5536603"/>
    <n v="33834795"/>
    <n v="0"/>
    <n v="0"/>
    <n v="0"/>
    <n v="0"/>
    <n v="0"/>
    <n v="0"/>
    <n v="0"/>
    <n v="0"/>
    <n v="0"/>
    <n v="0"/>
    <m/>
    <n v="0"/>
    <n v="0"/>
    <n v="0"/>
    <s v="Yes"/>
  </r>
  <r>
    <s v="41689160112284"/>
    <x v="40"/>
    <s v="68916"/>
    <s v="0112284"/>
    <s v="0802"/>
    <s v="D"/>
    <s v="California Virtual Academy @ San Mateo"/>
    <n v="1"/>
    <n v="11453220"/>
    <n v="572661"/>
    <n v="572661"/>
    <n v="1030790"/>
    <n v="1030790"/>
    <n v="1030790"/>
    <n v="1030790"/>
    <n v="1030790"/>
    <n v="6299272"/>
    <n v="0"/>
    <n v="0"/>
    <n v="0"/>
    <n v="0"/>
    <n v="0"/>
    <n v="0"/>
    <n v="0"/>
    <n v="0"/>
    <n v="0"/>
    <n v="0"/>
    <m/>
    <n v="0"/>
    <n v="0"/>
    <n v="0"/>
    <s v="Yes"/>
  </r>
  <r>
    <s v="41689240000000"/>
    <x v="40"/>
    <s v="68924"/>
    <s v="0000000"/>
    <s v="N/A"/>
    <s v="N/A"/>
    <s v="Jefferson Union High"/>
    <n v="1"/>
    <n v="4987463"/>
    <n v="249373"/>
    <n v="249373"/>
    <n v="448872"/>
    <n v="448872"/>
    <n v="448872"/>
    <n v="448872"/>
    <n v="448872"/>
    <n v="2743106"/>
    <n v="0"/>
    <n v="0"/>
    <n v="0"/>
    <n v="0"/>
    <n v="0"/>
    <n v="0"/>
    <n v="0"/>
    <n v="0"/>
    <n v="0"/>
    <n v="0"/>
    <m/>
    <n v="0"/>
    <n v="0"/>
    <n v="0"/>
    <s v="Yes"/>
  </r>
  <r>
    <s v="41689240127548"/>
    <x v="40"/>
    <s v="68924"/>
    <s v="0127548"/>
    <s v="1500"/>
    <s v="D"/>
    <s v="Summit Public School: Shasta"/>
    <n v="1"/>
    <n v="261577"/>
    <n v="13079"/>
    <n v="13079"/>
    <n v="23542"/>
    <n v="23542"/>
    <n v="23542"/>
    <n v="23542"/>
    <n v="23542"/>
    <n v="143868"/>
    <n v="0"/>
    <n v="0"/>
    <n v="0"/>
    <n v="0"/>
    <n v="-23542"/>
    <n v="0"/>
    <n v="0"/>
    <n v="0"/>
    <n v="0"/>
    <n v="0"/>
    <m/>
    <n v="-23542"/>
    <n v="23542"/>
    <n v="0"/>
    <s v="Yes"/>
  </r>
  <r>
    <s v="41689320000000"/>
    <x v="40"/>
    <s v="68932"/>
    <s v="0000000"/>
    <s v="N/A"/>
    <s v="N/A"/>
    <s v="Pacifica"/>
    <n v="1"/>
    <n v="27796065"/>
    <n v="1389803"/>
    <n v="1389803"/>
    <n v="2501646"/>
    <n v="2501646"/>
    <n v="2501646"/>
    <n v="2501646"/>
    <n v="2501646"/>
    <n v="15287836"/>
    <n v="0"/>
    <n v="0"/>
    <n v="0"/>
    <n v="0"/>
    <n v="0"/>
    <n v="0"/>
    <n v="0"/>
    <n v="0"/>
    <n v="0"/>
    <n v="0"/>
    <m/>
    <n v="0"/>
    <n v="0"/>
    <n v="0"/>
    <s v="Yes"/>
  </r>
  <r>
    <s v="41689400000000"/>
    <x v="40"/>
    <s v="68940"/>
    <s v="0000000"/>
    <s v="N/A"/>
    <s v="N/A"/>
    <s v="La Honda-Pescadero Unified"/>
    <n v="2"/>
    <n v="421088"/>
    <n v="63163"/>
    <n v="63163"/>
    <n v="63163"/>
    <n v="63163"/>
    <n v="0"/>
    <n v="0"/>
    <n v="25265"/>
    <n v="277917"/>
    <n v="0"/>
    <n v="0"/>
    <n v="0"/>
    <n v="0"/>
    <n v="0"/>
    <n v="0"/>
    <n v="0"/>
    <n v="0"/>
    <n v="0"/>
    <n v="0"/>
    <m/>
    <n v="0"/>
    <n v="0"/>
    <n v="0"/>
    <s v="Yes"/>
  </r>
  <r>
    <s v="41689570000000"/>
    <x v="40"/>
    <s v="68957"/>
    <s v="0000000"/>
    <s v="N/A"/>
    <s v="N/A"/>
    <s v="Las Lomitas Elementary"/>
    <n v="2"/>
    <n v="1743805"/>
    <n v="261571"/>
    <n v="261571"/>
    <n v="261571"/>
    <n v="261571"/>
    <n v="0"/>
    <n v="0"/>
    <n v="104628"/>
    <n v="1150912"/>
    <n v="0"/>
    <n v="0"/>
    <n v="0"/>
    <n v="0"/>
    <n v="0"/>
    <n v="0"/>
    <n v="0"/>
    <n v="0"/>
    <n v="0"/>
    <n v="0"/>
    <m/>
    <n v="0"/>
    <n v="0"/>
    <n v="0"/>
    <s v="Yes"/>
  </r>
  <r>
    <s v="41689650000000"/>
    <x v="40"/>
    <s v="68965"/>
    <s v="0000000"/>
    <s v="N/A"/>
    <s v="N/A"/>
    <s v="Menlo Park City Elementary"/>
    <n v="2"/>
    <n v="3275512"/>
    <n v="491327"/>
    <n v="491327"/>
    <n v="491327"/>
    <n v="491327"/>
    <n v="0"/>
    <n v="0"/>
    <n v="196531"/>
    <n v="2161839"/>
    <n v="0"/>
    <n v="0"/>
    <n v="0"/>
    <n v="0"/>
    <n v="0"/>
    <n v="0"/>
    <n v="0"/>
    <n v="0"/>
    <n v="0"/>
    <n v="0"/>
    <m/>
    <n v="0"/>
    <n v="0"/>
    <n v="0"/>
    <s v="Yes"/>
  </r>
  <r>
    <s v="41689730000000"/>
    <x v="40"/>
    <s v="68973"/>
    <s v="0000000"/>
    <s v="N/A"/>
    <s v="N/A"/>
    <s v="Millbrae Elementary"/>
    <n v="2"/>
    <n v="21446280"/>
    <n v="3216942"/>
    <n v="3216942"/>
    <n v="3216942"/>
    <n v="3216942"/>
    <n v="0"/>
    <n v="0"/>
    <n v="1286777"/>
    <n v="14154545"/>
    <n v="0"/>
    <n v="0"/>
    <n v="0"/>
    <n v="0"/>
    <n v="0"/>
    <n v="0"/>
    <n v="0"/>
    <n v="0"/>
    <n v="0"/>
    <n v="0"/>
    <m/>
    <n v="0"/>
    <n v="0"/>
    <n v="0"/>
    <s v="Yes"/>
  </r>
  <r>
    <s v="41689810000000"/>
    <x v="40"/>
    <s v="68981"/>
    <s v="0000000"/>
    <s v="N/A"/>
    <s v="N/A"/>
    <s v="Portola Valley Elementary"/>
    <n v="2"/>
    <n v="707095"/>
    <n v="106064"/>
    <n v="106064"/>
    <n v="106064"/>
    <n v="106064"/>
    <n v="0"/>
    <n v="0"/>
    <n v="42426"/>
    <n v="466682"/>
    <n v="0"/>
    <n v="0"/>
    <n v="0"/>
    <n v="0"/>
    <n v="0"/>
    <n v="0"/>
    <n v="0"/>
    <n v="0"/>
    <n v="0"/>
    <n v="0"/>
    <m/>
    <n v="0"/>
    <n v="0"/>
    <n v="0"/>
    <s v="Yes"/>
  </r>
  <r>
    <s v="41689990000000"/>
    <x v="40"/>
    <s v="68999"/>
    <s v="0000000"/>
    <s v="N/A"/>
    <s v="N/A"/>
    <s v="Ravenswood City Elementary"/>
    <n v="1"/>
    <n v="7002241"/>
    <n v="350112"/>
    <n v="350112"/>
    <n v="630202"/>
    <n v="630202"/>
    <n v="630202"/>
    <n v="630202"/>
    <n v="630202"/>
    <n v="3851234"/>
    <n v="0"/>
    <n v="0"/>
    <n v="0"/>
    <n v="0"/>
    <n v="0"/>
    <n v="0"/>
    <n v="0"/>
    <n v="0"/>
    <n v="0"/>
    <n v="0"/>
    <m/>
    <n v="0"/>
    <n v="0"/>
    <n v="0"/>
    <s v="Yes"/>
  </r>
  <r>
    <s v="41689990134197"/>
    <x v="40"/>
    <s v="68999"/>
    <s v="0134197"/>
    <s v="0125"/>
    <s v="D"/>
    <s v="Aspire East Palo Alto Charter"/>
    <n v="1"/>
    <n v="4322510"/>
    <n v="216126"/>
    <n v="216126"/>
    <n v="389026"/>
    <n v="389026"/>
    <n v="389026"/>
    <n v="389026"/>
    <n v="389026"/>
    <n v="2377382"/>
    <n v="0"/>
    <n v="0"/>
    <n v="0"/>
    <n v="0"/>
    <n v="-43201.8"/>
    <n v="0"/>
    <n v="0"/>
    <n v="0"/>
    <n v="0"/>
    <n v="0"/>
    <m/>
    <n v="-43201.8"/>
    <n v="43201.8"/>
    <n v="0"/>
    <s v="Yes"/>
  </r>
  <r>
    <s v="41689990135608"/>
    <x v="40"/>
    <s v="68999"/>
    <s v="0135608"/>
    <s v="1868"/>
    <s v="D"/>
    <s v="KIPP Valiant Community Prep"/>
    <n v="1"/>
    <n v="4695163"/>
    <n v="234758"/>
    <n v="234758"/>
    <n v="422565"/>
    <n v="422565"/>
    <n v="422565"/>
    <n v="422565"/>
    <n v="422565"/>
    <n v="2582341"/>
    <n v="0"/>
    <n v="0"/>
    <n v="0"/>
    <n v="0"/>
    <n v="0"/>
    <n v="0"/>
    <n v="0"/>
    <n v="0"/>
    <n v="0"/>
    <n v="0"/>
    <m/>
    <n v="0"/>
    <n v="0"/>
    <n v="0"/>
    <s v="Yes"/>
  </r>
  <r>
    <s v="41690050000000"/>
    <x v="40"/>
    <s v="69005"/>
    <s v="0000000"/>
    <s v="N/A"/>
    <s v="N/A"/>
    <s v="Redwood City Elementary"/>
    <n v="1"/>
    <n v="20383681"/>
    <n v="1019184"/>
    <n v="1019184"/>
    <n v="1834531"/>
    <n v="1834531"/>
    <n v="1834531"/>
    <n v="1834531"/>
    <n v="1834531"/>
    <n v="11211023"/>
    <n v="0"/>
    <n v="0"/>
    <n v="0"/>
    <n v="0"/>
    <n v="0"/>
    <n v="0"/>
    <n v="0"/>
    <n v="0"/>
    <n v="0"/>
    <n v="0"/>
    <m/>
    <n v="0"/>
    <n v="0"/>
    <n v="0"/>
    <s v="Yes"/>
  </r>
  <r>
    <s v="41690050127282"/>
    <x v="40"/>
    <s v="69005"/>
    <s v="0127282"/>
    <s v="1498"/>
    <s v="D"/>
    <s v="Connect Community Charter"/>
    <n v="1"/>
    <n v="552445"/>
    <n v="27622"/>
    <n v="27622"/>
    <n v="49720"/>
    <n v="49720"/>
    <n v="49720"/>
    <n v="49720"/>
    <n v="49720"/>
    <n v="303844"/>
    <n v="0"/>
    <n v="0"/>
    <n v="0"/>
    <n v="0"/>
    <n v="0"/>
    <n v="0"/>
    <n v="0"/>
    <n v="0"/>
    <n v="0"/>
    <n v="0"/>
    <m/>
    <n v="0"/>
    <n v="0"/>
    <n v="0"/>
    <s v="Yes"/>
  </r>
  <r>
    <s v="41690050132068"/>
    <x v="40"/>
    <s v="69005"/>
    <s v="0132068"/>
    <s v="1735"/>
    <s v="D"/>
    <s v="KIPP Excelencia Community Preparatory"/>
    <n v="1"/>
    <n v="4193084"/>
    <n v="209654"/>
    <n v="209654"/>
    <n v="377378"/>
    <n v="377378"/>
    <n v="377378"/>
    <n v="377378"/>
    <n v="377378"/>
    <n v="2306198"/>
    <n v="0"/>
    <n v="0"/>
    <n v="0"/>
    <n v="0"/>
    <n v="0"/>
    <n v="0"/>
    <n v="0"/>
    <n v="0"/>
    <n v="0"/>
    <n v="0"/>
    <m/>
    <n v="0"/>
    <n v="0"/>
    <n v="0"/>
    <s v="Yes"/>
  </r>
  <r>
    <s v="41690050132076"/>
    <x v="40"/>
    <s v="69005"/>
    <s v="0132076"/>
    <s v="1736"/>
    <s v="D"/>
    <s v="Rocketship Redwood City"/>
    <n v="1"/>
    <n v="1473096"/>
    <n v="73655"/>
    <n v="73655"/>
    <n v="132579"/>
    <n v="132579"/>
    <n v="132579"/>
    <n v="132579"/>
    <n v="132579"/>
    <n v="810205"/>
    <n v="0"/>
    <n v="0"/>
    <n v="0"/>
    <n v="0"/>
    <n v="0"/>
    <n v="0"/>
    <n v="0"/>
    <n v="0"/>
    <n v="0"/>
    <n v="0"/>
    <m/>
    <n v="0"/>
    <n v="0"/>
    <n v="0"/>
    <s v="Yes"/>
  </r>
  <r>
    <s v="41690130000000"/>
    <x v="40"/>
    <s v="69013"/>
    <s v="0000000"/>
    <s v="N/A"/>
    <s v="N/A"/>
    <s v="San Bruno Park Elementary"/>
    <n v="2"/>
    <n v="2411295"/>
    <n v="361694"/>
    <n v="361694"/>
    <n v="361694"/>
    <n v="361694"/>
    <n v="0"/>
    <n v="0"/>
    <n v="144678"/>
    <n v="1591454"/>
    <n v="0"/>
    <n v="0"/>
    <n v="0"/>
    <n v="0"/>
    <n v="0"/>
    <n v="0"/>
    <n v="0"/>
    <n v="0"/>
    <n v="0"/>
    <n v="0"/>
    <m/>
    <n v="0"/>
    <n v="0"/>
    <n v="0"/>
    <s v="Yes"/>
  </r>
  <r>
    <s v="41690210000000"/>
    <x v="40"/>
    <s v="69021"/>
    <s v="0000000"/>
    <s v="N/A"/>
    <s v="N/A"/>
    <s v="San Carlos Elementary"/>
    <n v="2"/>
    <n v="27349373"/>
    <n v="4102406"/>
    <n v="4102406"/>
    <n v="4102406"/>
    <n v="4102406"/>
    <n v="0"/>
    <n v="0"/>
    <n v="1640962"/>
    <n v="18050586"/>
    <n v="0"/>
    <n v="0"/>
    <n v="0"/>
    <n v="0"/>
    <n v="0"/>
    <n v="0"/>
    <n v="0"/>
    <n v="0"/>
    <n v="0"/>
    <n v="0"/>
    <m/>
    <n v="0"/>
    <n v="0"/>
    <n v="0"/>
    <s v="Yes"/>
  </r>
  <r>
    <s v="41690216112213"/>
    <x v="40"/>
    <s v="69021"/>
    <s v="6112213"/>
    <s v="0001"/>
    <s v="D"/>
    <s v="San Carlos Charter Learning Center"/>
    <n v="1"/>
    <n v="3309584"/>
    <n v="165479"/>
    <n v="165479"/>
    <n v="297863"/>
    <n v="297863"/>
    <n v="297863"/>
    <n v="297863"/>
    <n v="297863"/>
    <n v="1820273"/>
    <n v="0"/>
    <n v="0"/>
    <n v="0"/>
    <n v="0"/>
    <n v="0"/>
    <n v="0"/>
    <n v="0"/>
    <n v="0"/>
    <n v="0"/>
    <n v="0"/>
    <m/>
    <n v="0"/>
    <n v="0"/>
    <n v="0"/>
    <s v="Yes"/>
  </r>
  <r>
    <s v="41690390000000"/>
    <x v="40"/>
    <s v="69039"/>
    <s v="0000000"/>
    <s v="N/A"/>
    <s v="N/A"/>
    <s v="San Mateo-Foster City"/>
    <n v="1"/>
    <n v="17933396"/>
    <n v="896670"/>
    <n v="896670"/>
    <n v="1614006"/>
    <n v="1614006"/>
    <n v="1614006"/>
    <n v="1614006"/>
    <n v="1614006"/>
    <n v="9863370"/>
    <n v="0"/>
    <n v="0"/>
    <n v="0"/>
    <n v="0"/>
    <n v="0"/>
    <n v="0"/>
    <n v="0"/>
    <n v="0"/>
    <n v="0"/>
    <n v="0"/>
    <m/>
    <n v="0"/>
    <n v="0"/>
    <n v="0"/>
    <s v="Yes"/>
  </r>
  <r>
    <s v="41690470000000"/>
    <x v="40"/>
    <s v="69047"/>
    <s v="0000000"/>
    <s v="N/A"/>
    <s v="N/A"/>
    <s v="San Mateo Union High"/>
    <n v="1"/>
    <n v="7427674"/>
    <n v="371384"/>
    <n v="371384"/>
    <n v="668491"/>
    <n v="668491"/>
    <n v="668491"/>
    <n v="668491"/>
    <n v="668491"/>
    <n v="4085223"/>
    <n v="0"/>
    <n v="0"/>
    <n v="0"/>
    <n v="0"/>
    <n v="0"/>
    <n v="0"/>
    <n v="0"/>
    <n v="0"/>
    <n v="0"/>
    <n v="0"/>
    <m/>
    <n v="0"/>
    <n v="0"/>
    <n v="0"/>
    <s v="Yes"/>
  </r>
  <r>
    <s v="41690470129759"/>
    <x v="40"/>
    <s v="69047"/>
    <s v="0129759"/>
    <s v="1647"/>
    <s v="D"/>
    <s v="Design Tech High School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n v="0"/>
    <n v="0"/>
    <n v="0"/>
    <s v="Yes"/>
  </r>
  <r>
    <s v="41690620000000"/>
    <x v="40"/>
    <s v="69062"/>
    <s v="0000000"/>
    <s v="N/A"/>
    <s v="N/A"/>
    <s v="Sequoia Union High"/>
    <n v="1"/>
    <n v="8125308"/>
    <n v="406265"/>
    <n v="406265"/>
    <n v="731278"/>
    <n v="731278"/>
    <n v="731278"/>
    <n v="731278"/>
    <n v="731278"/>
    <n v="4468920"/>
    <n v="0"/>
    <n v="0"/>
    <n v="0"/>
    <n v="0"/>
    <n v="0"/>
    <n v="0"/>
    <n v="0"/>
    <n v="0"/>
    <n v="0"/>
    <n v="0"/>
    <m/>
    <n v="0"/>
    <n v="0"/>
    <n v="0"/>
    <s v="Yes"/>
  </r>
  <r>
    <s v="41690620112722"/>
    <x v="40"/>
    <s v="69062"/>
    <s v="0112722"/>
    <s v="0835"/>
    <s v="D"/>
    <s v="Summit Preparatory Charter High"/>
    <n v="1"/>
    <n v="745141"/>
    <n v="37257"/>
    <n v="37257"/>
    <n v="67063"/>
    <n v="67063"/>
    <n v="67063"/>
    <n v="67063"/>
    <n v="67063"/>
    <n v="409829"/>
    <n v="0"/>
    <n v="0"/>
    <n v="0"/>
    <n v="0"/>
    <n v="-4007.16"/>
    <n v="0"/>
    <n v="0"/>
    <n v="0"/>
    <n v="0"/>
    <n v="0"/>
    <m/>
    <n v="-4007.16"/>
    <n v="4007.16"/>
    <n v="0"/>
    <s v="Yes"/>
  </r>
  <r>
    <s v="41690620119503"/>
    <x v="40"/>
    <s v="69062"/>
    <s v="0119503"/>
    <s v="1070"/>
    <s v="D"/>
    <s v="Everest Public High"/>
    <n v="1"/>
    <n v="661342"/>
    <n v="33067"/>
    <n v="33067"/>
    <n v="59521"/>
    <n v="59521"/>
    <n v="59521"/>
    <n v="59521"/>
    <n v="59521"/>
    <n v="363739"/>
    <n v="0"/>
    <n v="0"/>
    <n v="0"/>
    <n v="0"/>
    <n v="-4078.29"/>
    <n v="0"/>
    <n v="0"/>
    <n v="0"/>
    <n v="0"/>
    <n v="0"/>
    <m/>
    <n v="-4078.29"/>
    <n v="4078.29"/>
    <n v="0"/>
    <s v="Yes"/>
  </r>
  <r>
    <s v="41690620126722"/>
    <x v="40"/>
    <s v="69062"/>
    <s v="0126722"/>
    <s v="1446"/>
    <s v="D"/>
    <s v="East Palo Alto Academy"/>
    <n v="1"/>
    <n v="992064"/>
    <n v="49603"/>
    <n v="49603"/>
    <n v="89286"/>
    <n v="89286"/>
    <n v="89286"/>
    <n v="89286"/>
    <n v="89286"/>
    <n v="545636"/>
    <n v="0"/>
    <n v="0"/>
    <n v="0"/>
    <n v="0"/>
    <n v="0"/>
    <n v="0"/>
    <n v="0"/>
    <n v="0"/>
    <n v="0"/>
    <n v="0"/>
    <m/>
    <n v="0"/>
    <n v="0"/>
    <n v="0"/>
    <s v="Yes"/>
  </r>
  <r>
    <s v="41690620139915"/>
    <x v="40"/>
    <s v="69062"/>
    <s v="0139915"/>
    <s v="2085"/>
    <s v="D"/>
    <s v="KIPP Esperanza High"/>
    <n v="1"/>
    <n v="1156502"/>
    <n v="57825"/>
    <n v="57825"/>
    <n v="104085"/>
    <n v="104085"/>
    <n v="104085"/>
    <n v="104085"/>
    <n v="104085"/>
    <n v="636075"/>
    <n v="0"/>
    <n v="0"/>
    <n v="0"/>
    <n v="0"/>
    <n v="-52083.38"/>
    <n v="0"/>
    <n v="0"/>
    <n v="0"/>
    <n v="0"/>
    <n v="0"/>
    <m/>
    <n v="-52083.38"/>
    <n v="52083.38"/>
    <n v="0"/>
    <s v="Yes"/>
  </r>
  <r>
    <s v="41690700000000"/>
    <x v="40"/>
    <s v="69070"/>
    <s v="0000000"/>
    <s v="N/A"/>
    <s v="N/A"/>
    <s v="South San Francisco Unified"/>
    <n v="1"/>
    <n v="9495999"/>
    <n v="474800"/>
    <n v="474800"/>
    <n v="854640"/>
    <n v="854640"/>
    <n v="854640"/>
    <n v="854640"/>
    <n v="854640"/>
    <n v="5222800"/>
    <n v="0"/>
    <n v="0"/>
    <n v="0"/>
    <n v="0"/>
    <n v="0"/>
    <n v="0"/>
    <n v="0"/>
    <n v="0"/>
    <n v="0"/>
    <n v="0"/>
    <m/>
    <n v="0"/>
    <n v="0"/>
    <n v="0"/>
    <s v="Yes"/>
  </r>
  <r>
    <s v="41690880000000"/>
    <x v="40"/>
    <s v="69088"/>
    <s v="0000000"/>
    <s v="N/A"/>
    <s v="N/A"/>
    <s v="Woodside Elementary"/>
    <n v="2"/>
    <n v="695535"/>
    <n v="104330"/>
    <n v="104330"/>
    <n v="104330"/>
    <n v="104330"/>
    <n v="0"/>
    <n v="0"/>
    <n v="41732"/>
    <n v="459052"/>
    <n v="0"/>
    <n v="0"/>
    <n v="0"/>
    <n v="0"/>
    <n v="0"/>
    <n v="0"/>
    <n v="0"/>
    <n v="0"/>
    <n v="0"/>
    <n v="0"/>
    <m/>
    <n v="0"/>
    <n v="0"/>
    <n v="0"/>
    <s v="Yes"/>
  </r>
  <r>
    <s v="42104210000000"/>
    <x v="41"/>
    <s v="10421"/>
    <s v="0000000"/>
    <s v="N/A"/>
    <s v="N/A"/>
    <s v="Santa Barbara Co. Office of Education"/>
    <n v="1"/>
    <n v="7467664"/>
    <n v="373383"/>
    <n v="373383"/>
    <n v="672090"/>
    <n v="672090"/>
    <n v="672090"/>
    <n v="672090"/>
    <n v="672090"/>
    <n v="4107216"/>
    <n v="0"/>
    <n v="0"/>
    <n v="0"/>
    <n v="0"/>
    <n v="0"/>
    <n v="0"/>
    <n v="0"/>
    <n v="0"/>
    <n v="0"/>
    <n v="0"/>
    <m/>
    <n v="0"/>
    <n v="0"/>
    <n v="0"/>
    <s v="Yes"/>
  </r>
  <r>
    <s v="42691040000000"/>
    <x v="41"/>
    <s v="69104"/>
    <s v="0000000"/>
    <s v="N/A"/>
    <s v="N/A"/>
    <s v="Ballard Elementary"/>
    <n v="2"/>
    <n v="347947"/>
    <n v="52192"/>
    <n v="52192"/>
    <n v="52192"/>
    <n v="52192"/>
    <n v="0"/>
    <n v="0"/>
    <n v="20877"/>
    <n v="229645"/>
    <n v="0"/>
    <n v="0"/>
    <n v="0"/>
    <n v="0"/>
    <n v="0"/>
    <n v="0"/>
    <n v="0"/>
    <n v="0"/>
    <n v="0"/>
    <n v="0"/>
    <m/>
    <n v="0"/>
    <n v="0"/>
    <n v="0"/>
    <s v="Yes"/>
  </r>
  <r>
    <s v="42691120000000"/>
    <x v="41"/>
    <s v="69112"/>
    <s v="0000000"/>
    <s v="N/A"/>
    <s v="N/A"/>
    <s v="Blochman Union Elementary"/>
    <n v="1"/>
    <n v="2118565"/>
    <n v="105928"/>
    <n v="105928"/>
    <n v="190671"/>
    <n v="190671"/>
    <n v="190671"/>
    <n v="190671"/>
    <n v="190671"/>
    <n v="1165211"/>
    <n v="0"/>
    <n v="0"/>
    <n v="0"/>
    <n v="0"/>
    <n v="0"/>
    <n v="0"/>
    <n v="0"/>
    <n v="0"/>
    <n v="0"/>
    <n v="0"/>
    <m/>
    <n v="0"/>
    <n v="0"/>
    <n v="0"/>
    <s v="Yes"/>
  </r>
  <r>
    <s v="42691120111773"/>
    <x v="41"/>
    <s v="69112"/>
    <s v="0111773"/>
    <s v="0763"/>
    <s v="D"/>
    <s v="Family Partnership Charter"/>
    <n v="1"/>
    <n v="3480544"/>
    <n v="174027"/>
    <n v="174027"/>
    <n v="313249"/>
    <n v="313249"/>
    <n v="313249"/>
    <n v="313249"/>
    <n v="313249"/>
    <n v="1914299"/>
    <n v="0"/>
    <n v="0"/>
    <n v="0"/>
    <n v="0"/>
    <n v="0"/>
    <n v="0"/>
    <n v="0"/>
    <n v="0"/>
    <n v="0"/>
    <n v="0"/>
    <m/>
    <n v="0"/>
    <n v="0"/>
    <n v="0"/>
    <s v="Yes"/>
  </r>
  <r>
    <s v="42691120124255"/>
    <x v="41"/>
    <s v="69112"/>
    <s v="0124255"/>
    <s v="1319"/>
    <s v="D"/>
    <s v="Trivium Charter"/>
    <n v="1"/>
    <n v="2574770"/>
    <n v="128739"/>
    <n v="128739"/>
    <n v="231729"/>
    <n v="231729"/>
    <n v="231729"/>
    <n v="231729"/>
    <n v="231729"/>
    <n v="1416123"/>
    <n v="0"/>
    <n v="0"/>
    <n v="0"/>
    <n v="0"/>
    <n v="0"/>
    <n v="0"/>
    <n v="0"/>
    <n v="0"/>
    <n v="0"/>
    <n v="0"/>
    <m/>
    <n v="0"/>
    <n v="0"/>
    <n v="0"/>
    <s v="Yes"/>
  </r>
  <r>
    <s v="42691120137877"/>
    <x v="41"/>
    <s v="69112"/>
    <s v="0137877"/>
    <s v="1994"/>
    <s v="D"/>
    <s v="Trivium Charter School: Adventure"/>
    <n v="1"/>
    <n v="2557604"/>
    <n v="127880"/>
    <n v="127880"/>
    <n v="230184"/>
    <n v="230184"/>
    <n v="230184"/>
    <n v="230184"/>
    <n v="230184"/>
    <n v="1406680"/>
    <n v="0"/>
    <n v="0"/>
    <n v="0"/>
    <n v="0"/>
    <n v="0"/>
    <n v="0"/>
    <n v="0"/>
    <n v="0"/>
    <n v="0"/>
    <n v="0"/>
    <m/>
    <n v="0"/>
    <n v="0"/>
    <n v="0"/>
    <s v="Yes"/>
  </r>
  <r>
    <s v="42691120137885"/>
    <x v="41"/>
    <s v="69112"/>
    <s v="0137885"/>
    <s v="1995"/>
    <s v="D"/>
    <s v="Trivium Charter School: Voyage"/>
    <n v="1"/>
    <n v="2926182"/>
    <n v="146309"/>
    <n v="146309"/>
    <n v="263356"/>
    <n v="263356"/>
    <n v="263356"/>
    <n v="263356"/>
    <n v="263356"/>
    <n v="1609398"/>
    <n v="0"/>
    <n v="0"/>
    <n v="0"/>
    <n v="0"/>
    <n v="0"/>
    <n v="0"/>
    <n v="0"/>
    <n v="0"/>
    <n v="0"/>
    <n v="0"/>
    <m/>
    <n v="0"/>
    <n v="0"/>
    <n v="0"/>
    <s v="Yes"/>
  </r>
  <r>
    <s v="42691200000000"/>
    <x v="41"/>
    <s v="69120"/>
    <s v="0000000"/>
    <s v="N/A"/>
    <s v="N/A"/>
    <s v="Santa Maria-Bonita"/>
    <n v="1"/>
    <n v="210780289"/>
    <n v="10539014"/>
    <n v="10539014"/>
    <n v="18970226"/>
    <n v="18970226"/>
    <n v="18970226"/>
    <n v="18970226"/>
    <n v="18970226"/>
    <n v="115929158"/>
    <n v="0"/>
    <n v="0"/>
    <n v="0"/>
    <n v="0"/>
    <n v="0"/>
    <n v="0"/>
    <n v="0"/>
    <n v="0"/>
    <n v="0"/>
    <n v="0"/>
    <m/>
    <n v="0"/>
    <n v="0"/>
    <n v="0"/>
    <s v="Yes"/>
  </r>
  <r>
    <s v="42691380000000"/>
    <x v="41"/>
    <s v="69138"/>
    <s v="0000000"/>
    <s v="N/A"/>
    <s v="N/A"/>
    <s v="Buellton Union Elementary"/>
    <n v="2"/>
    <n v="2463968"/>
    <n v="369595"/>
    <n v="369595"/>
    <n v="369595"/>
    <n v="369595"/>
    <n v="0"/>
    <n v="0"/>
    <n v="147838"/>
    <n v="1626218"/>
    <n v="0"/>
    <n v="0"/>
    <n v="0"/>
    <n v="0"/>
    <n v="0"/>
    <n v="0"/>
    <n v="0"/>
    <n v="0"/>
    <n v="0"/>
    <n v="0"/>
    <m/>
    <n v="0"/>
    <n v="0"/>
    <n v="0"/>
    <s v="Yes"/>
  </r>
  <r>
    <s v="42691460000000"/>
    <x v="41"/>
    <s v="69146"/>
    <s v="0000000"/>
    <s v="N/A"/>
    <s v="N/A"/>
    <s v="Carpinteria Unified"/>
    <n v="1"/>
    <n v="3066095"/>
    <n v="153305"/>
    <n v="153305"/>
    <n v="275949"/>
    <n v="275949"/>
    <n v="275949"/>
    <n v="275949"/>
    <n v="275949"/>
    <n v="1686355"/>
    <n v="0"/>
    <n v="0"/>
    <n v="0"/>
    <n v="0"/>
    <n v="0"/>
    <n v="0"/>
    <n v="0"/>
    <n v="0"/>
    <n v="0"/>
    <n v="0"/>
    <m/>
    <n v="0"/>
    <n v="0"/>
    <n v="0"/>
    <s v="Yes"/>
  </r>
  <r>
    <s v="42691610000000"/>
    <x v="41"/>
    <s v="69161"/>
    <s v="0000000"/>
    <s v="N/A"/>
    <s v="N/A"/>
    <s v="Cold Spring Elementary"/>
    <n v="2"/>
    <n v="180126"/>
    <n v="27019"/>
    <n v="27019"/>
    <n v="27019"/>
    <n v="27019"/>
    <n v="0"/>
    <n v="0"/>
    <n v="10808"/>
    <n v="118884"/>
    <n v="0"/>
    <n v="0"/>
    <n v="0"/>
    <n v="0"/>
    <n v="0"/>
    <n v="0"/>
    <n v="0"/>
    <n v="0"/>
    <n v="0"/>
    <n v="0"/>
    <m/>
    <n v="0"/>
    <n v="0"/>
    <n v="0"/>
    <s v="Yes"/>
  </r>
  <r>
    <s v="42691790000000"/>
    <x v="41"/>
    <s v="69179"/>
    <s v="0000000"/>
    <s v="N/A"/>
    <s v="N/A"/>
    <s v="College Elementary"/>
    <n v="1"/>
    <n v="1165755"/>
    <n v="58288"/>
    <n v="58288"/>
    <n v="104918"/>
    <n v="104918"/>
    <n v="104918"/>
    <n v="104918"/>
    <n v="104918"/>
    <n v="641166"/>
    <n v="0"/>
    <n v="0"/>
    <n v="0"/>
    <n v="0"/>
    <n v="0"/>
    <n v="0"/>
    <n v="0"/>
    <n v="0"/>
    <n v="0"/>
    <n v="0"/>
    <m/>
    <n v="0"/>
    <n v="0"/>
    <n v="0"/>
    <s v="Yes"/>
  </r>
  <r>
    <s v="42691796118434"/>
    <x v="41"/>
    <s v="69179"/>
    <s v="6118434"/>
    <s v="0337"/>
    <s v="D"/>
    <s v="Santa Ynez Valley Charter"/>
    <n v="1"/>
    <n v="186959"/>
    <n v="9348"/>
    <n v="9348"/>
    <n v="16826"/>
    <n v="16826"/>
    <n v="16826"/>
    <n v="16826"/>
    <n v="16826"/>
    <n v="102826"/>
    <n v="0"/>
    <n v="0"/>
    <n v="0"/>
    <n v="0"/>
    <n v="0"/>
    <n v="0"/>
    <n v="0"/>
    <n v="0"/>
    <n v="0"/>
    <n v="0"/>
    <m/>
    <n v="0"/>
    <n v="0"/>
    <n v="0"/>
    <s v="Yes"/>
  </r>
  <r>
    <s v="42691950000000"/>
    <x v="41"/>
    <s v="69195"/>
    <s v="0000000"/>
    <s v="N/A"/>
    <s v="N/A"/>
    <s v="Goleta Union Elementary"/>
    <n v="1"/>
    <n v="5948475"/>
    <n v="297424"/>
    <n v="297424"/>
    <n v="535363"/>
    <n v="535363"/>
    <n v="535363"/>
    <n v="535363"/>
    <n v="535363"/>
    <n v="3271663"/>
    <n v="0"/>
    <n v="0"/>
    <n v="0"/>
    <n v="0"/>
    <n v="0"/>
    <n v="0"/>
    <n v="0"/>
    <n v="0"/>
    <n v="0"/>
    <n v="0"/>
    <m/>
    <n v="0"/>
    <n v="0"/>
    <n v="0"/>
    <s v="Yes"/>
  </r>
  <r>
    <s v="42692030000000"/>
    <x v="41"/>
    <s v="69203"/>
    <s v="0000000"/>
    <s v="N/A"/>
    <s v="N/A"/>
    <s v="Guadalupe Union Elementary"/>
    <n v="1"/>
    <n v="16467269"/>
    <n v="823363"/>
    <n v="823363"/>
    <n v="1482054"/>
    <n v="1482054"/>
    <n v="1482054"/>
    <n v="1482054"/>
    <n v="1482054"/>
    <n v="9056996"/>
    <n v="0"/>
    <n v="0"/>
    <n v="0"/>
    <n v="0"/>
    <n v="0"/>
    <n v="0"/>
    <n v="0"/>
    <n v="0"/>
    <n v="0"/>
    <n v="0"/>
    <m/>
    <n v="0"/>
    <n v="0"/>
    <n v="0"/>
    <s v="Yes"/>
  </r>
  <r>
    <s v="42692110000000"/>
    <x v="41"/>
    <s v="69211"/>
    <s v="0000000"/>
    <s v="N/A"/>
    <s v="N/A"/>
    <s v="Hope Elementary"/>
    <n v="2"/>
    <n v="43140204"/>
    <n v="6471031"/>
    <n v="6471031"/>
    <n v="6471031"/>
    <n v="6471031"/>
    <n v="0"/>
    <n v="0"/>
    <n v="2588412"/>
    <n v="28472536"/>
    <n v="0"/>
    <n v="0"/>
    <n v="0"/>
    <n v="0"/>
    <n v="0"/>
    <n v="0"/>
    <n v="0"/>
    <n v="0"/>
    <n v="0"/>
    <n v="0"/>
    <m/>
    <n v="0"/>
    <n v="0"/>
    <n v="0"/>
    <s v="Yes"/>
  </r>
  <r>
    <s v="42692290000000"/>
    <x v="41"/>
    <s v="69229"/>
    <s v="0000000"/>
    <s v="N/A"/>
    <s v="N/A"/>
    <s v="Lompoc Unified"/>
    <n v="1"/>
    <n v="83760820"/>
    <n v="4188041"/>
    <n v="4188041"/>
    <n v="7538474"/>
    <n v="7538474"/>
    <n v="7538474"/>
    <n v="7538474"/>
    <n v="7538474"/>
    <n v="46068452"/>
    <n v="0"/>
    <n v="0"/>
    <n v="0"/>
    <n v="0"/>
    <n v="0"/>
    <n v="0"/>
    <n v="0"/>
    <n v="0"/>
    <n v="0"/>
    <n v="0"/>
    <m/>
    <n v="0"/>
    <n v="0"/>
    <n v="0"/>
    <s v="Yes"/>
  </r>
  <r>
    <s v="42692290116921"/>
    <x v="41"/>
    <s v="69229"/>
    <s v="0116921"/>
    <s v="0973"/>
    <s v="D"/>
    <s v="Manzanita Public Charter"/>
    <n v="1"/>
    <n v="3525121"/>
    <n v="176256"/>
    <n v="176256"/>
    <n v="317261"/>
    <n v="317261"/>
    <n v="317261"/>
    <n v="317261"/>
    <n v="317261"/>
    <n v="1938817"/>
    <n v="0"/>
    <n v="0"/>
    <n v="0"/>
    <n v="0"/>
    <n v="0"/>
    <n v="0"/>
    <n v="0"/>
    <n v="0"/>
    <n v="0"/>
    <n v="0"/>
    <m/>
    <n v="0"/>
    <n v="0"/>
    <n v="0"/>
    <s v="Yes"/>
  </r>
  <r>
    <s v="42692450000000"/>
    <x v="41"/>
    <s v="69245"/>
    <s v="0000000"/>
    <s v="N/A"/>
    <s v="N/A"/>
    <s v="Los Olivos Elementary"/>
    <n v="2"/>
    <n v="333617"/>
    <n v="50043"/>
    <n v="50043"/>
    <n v="50043"/>
    <n v="50043"/>
    <n v="0"/>
    <n v="0"/>
    <n v="20017"/>
    <n v="220189"/>
    <n v="0"/>
    <n v="0"/>
    <n v="0"/>
    <n v="0"/>
    <n v="0"/>
    <n v="0"/>
    <n v="0"/>
    <n v="0"/>
    <n v="0"/>
    <n v="0"/>
    <m/>
    <n v="0"/>
    <n v="0"/>
    <n v="0"/>
    <s v="Yes"/>
  </r>
  <r>
    <s v="42692520000000"/>
    <x v="41"/>
    <s v="69252"/>
    <s v="0000000"/>
    <s v="N/A"/>
    <s v="N/A"/>
    <s v="Montecito Union Elementary"/>
    <n v="2"/>
    <n v="336521"/>
    <n v="50478"/>
    <n v="50478"/>
    <n v="50478"/>
    <n v="50478"/>
    <n v="0"/>
    <n v="0"/>
    <n v="20191"/>
    <n v="222103"/>
    <n v="0"/>
    <n v="0"/>
    <n v="0"/>
    <n v="0"/>
    <n v="0"/>
    <n v="0"/>
    <n v="0"/>
    <n v="0"/>
    <n v="0"/>
    <n v="0"/>
    <m/>
    <n v="0"/>
    <n v="0"/>
    <n v="0"/>
    <s v="Yes"/>
  </r>
  <r>
    <s v="42692600000000"/>
    <x v="41"/>
    <s v="69260"/>
    <s v="0000000"/>
    <s v="N/A"/>
    <s v="N/A"/>
    <s v="Orcutt Union Elementary"/>
    <n v="1"/>
    <n v="26253811"/>
    <n v="1312691"/>
    <n v="1312691"/>
    <n v="2362843"/>
    <n v="2362843"/>
    <n v="2362843"/>
    <n v="2362843"/>
    <n v="2362843"/>
    <n v="14439597"/>
    <n v="0"/>
    <n v="0"/>
    <n v="0"/>
    <n v="0"/>
    <n v="0"/>
    <n v="0"/>
    <n v="0"/>
    <n v="0"/>
    <n v="0"/>
    <n v="0"/>
    <m/>
    <n v="0"/>
    <n v="0"/>
    <n v="0"/>
    <s v="Yes"/>
  </r>
  <r>
    <s v="42692600116434"/>
    <x v="41"/>
    <s v="69260"/>
    <s v="0116434"/>
    <s v="0967"/>
    <s v="L"/>
    <s v="Orcutt Academy Charter"/>
    <n v="1"/>
    <n v="4994756"/>
    <n v="249738"/>
    <n v="249738"/>
    <n v="449528"/>
    <n v="449528"/>
    <n v="449528"/>
    <n v="449528"/>
    <n v="449528"/>
    <n v="2747116"/>
    <n v="0"/>
    <n v="0"/>
    <n v="0"/>
    <n v="0"/>
    <n v="0"/>
    <n v="0"/>
    <n v="0"/>
    <n v="0"/>
    <n v="0"/>
    <n v="0"/>
    <m/>
    <n v="0"/>
    <n v="0"/>
    <n v="0"/>
    <s v="Yes"/>
  </r>
  <r>
    <s v="42693100000000"/>
    <x v="41"/>
    <s v="69310"/>
    <s v="0000000"/>
    <s v="N/A"/>
    <s v="N/A"/>
    <s v="Santa Maria Joint Union High"/>
    <n v="1"/>
    <n v="78276059"/>
    <n v="3913803"/>
    <n v="3913803"/>
    <n v="7044845"/>
    <n v="7044845"/>
    <n v="7044845"/>
    <n v="7044845"/>
    <n v="7044845"/>
    <n v="43051831"/>
    <n v="0"/>
    <n v="0"/>
    <n v="0"/>
    <n v="0"/>
    <n v="0"/>
    <n v="0"/>
    <n v="0"/>
    <n v="0"/>
    <n v="0"/>
    <n v="0"/>
    <m/>
    <n v="0"/>
    <n v="0"/>
    <n v="0"/>
    <s v="Yes"/>
  </r>
  <r>
    <s v="42693280000000"/>
    <x v="41"/>
    <s v="69328"/>
    <s v="0000000"/>
    <s v="N/A"/>
    <s v="N/A"/>
    <s v="Santa Ynez Valley Union High"/>
    <n v="1"/>
    <n v="341953"/>
    <n v="17098"/>
    <n v="17098"/>
    <n v="30776"/>
    <n v="30776"/>
    <n v="30776"/>
    <n v="30776"/>
    <n v="30776"/>
    <n v="188076"/>
    <n v="0"/>
    <n v="0"/>
    <n v="0"/>
    <n v="0"/>
    <n v="0"/>
    <n v="0"/>
    <n v="0"/>
    <n v="0"/>
    <n v="0"/>
    <n v="0"/>
    <m/>
    <n v="0"/>
    <n v="0"/>
    <n v="0"/>
    <s v="Yes"/>
  </r>
  <r>
    <s v="42693360000000"/>
    <x v="41"/>
    <s v="69336"/>
    <s v="0000000"/>
    <s v="N/A"/>
    <s v="N/A"/>
    <s v="Solvang Elementary"/>
    <n v="2"/>
    <n v="2923555"/>
    <n v="438533"/>
    <n v="438533"/>
    <n v="438533"/>
    <n v="438533"/>
    <n v="0"/>
    <n v="0"/>
    <n v="175413"/>
    <n v="1929545"/>
    <n v="0"/>
    <n v="0"/>
    <n v="0"/>
    <n v="0"/>
    <n v="0"/>
    <n v="0"/>
    <n v="0"/>
    <n v="0"/>
    <n v="0"/>
    <n v="0"/>
    <m/>
    <n v="0"/>
    <n v="0"/>
    <n v="0"/>
    <s v="Yes"/>
  </r>
  <r>
    <s v="42693440000000"/>
    <x v="41"/>
    <s v="69344"/>
    <s v="0000000"/>
    <s v="N/A"/>
    <s v="N/A"/>
    <s v="Vista del Mar Union"/>
    <n v="1"/>
    <n v="264288"/>
    <n v="13214"/>
    <n v="13214"/>
    <n v="23786"/>
    <n v="23786"/>
    <n v="23786"/>
    <n v="23786"/>
    <n v="23786"/>
    <n v="145358"/>
    <n v="0"/>
    <n v="0"/>
    <n v="0"/>
    <n v="0"/>
    <n v="0"/>
    <n v="0"/>
    <n v="0"/>
    <n v="0"/>
    <n v="0"/>
    <n v="0"/>
    <m/>
    <n v="0"/>
    <n v="0"/>
    <n v="0"/>
    <s v="Yes"/>
  </r>
  <r>
    <s v="42750100000000"/>
    <x v="41"/>
    <s v="75010"/>
    <s v="0000000"/>
    <s v="N/A"/>
    <s v="N/A"/>
    <s v="Cuyama Joint Unified"/>
    <n v="1"/>
    <n v="1817181"/>
    <n v="90859"/>
    <n v="90859"/>
    <n v="163546"/>
    <n v="163546"/>
    <n v="163546"/>
    <n v="163546"/>
    <n v="163546"/>
    <n v="999448"/>
    <n v="0"/>
    <n v="0"/>
    <n v="0"/>
    <n v="0"/>
    <n v="0"/>
    <n v="0"/>
    <n v="0"/>
    <n v="0"/>
    <n v="0"/>
    <n v="0"/>
    <m/>
    <n v="0"/>
    <n v="0"/>
    <n v="0"/>
    <s v="Yes"/>
  </r>
  <r>
    <s v="42750100138891"/>
    <x v="41"/>
    <s v="75010"/>
    <s v="0138891"/>
    <s v="2031"/>
    <s v="D"/>
    <s v="California Connections Academy Central Coast"/>
    <n v="1"/>
    <n v="868099"/>
    <n v="43405"/>
    <n v="43405"/>
    <n v="78129"/>
    <n v="78129"/>
    <n v="78129"/>
    <n v="78129"/>
    <n v="78129"/>
    <n v="477455"/>
    <n v="0"/>
    <n v="0"/>
    <n v="0"/>
    <n v="0"/>
    <n v="0"/>
    <n v="0"/>
    <n v="0"/>
    <n v="0"/>
    <n v="0"/>
    <n v="0"/>
    <m/>
    <n v="0"/>
    <n v="0"/>
    <n v="0"/>
    <s v="Yes"/>
  </r>
  <r>
    <s v="42767860000000"/>
    <x v="41"/>
    <s v="76786"/>
    <s v="0000000"/>
    <s v="N/A"/>
    <s v="N/A"/>
    <s v="Santa Barbara Unified"/>
    <n v="1"/>
    <n v="18576398"/>
    <n v="928820"/>
    <n v="928820"/>
    <n v="1671876"/>
    <n v="1671876"/>
    <n v="1671876"/>
    <n v="1671876"/>
    <n v="1671876"/>
    <n v="10217020"/>
    <n v="0"/>
    <n v="0"/>
    <n v="0"/>
    <n v="0"/>
    <n v="0"/>
    <n v="0"/>
    <n v="0"/>
    <n v="0"/>
    <n v="0"/>
    <n v="0"/>
    <m/>
    <n v="0"/>
    <n v="0"/>
    <n v="0"/>
    <s v="Yes"/>
  </r>
  <r>
    <s v="42767866045918"/>
    <x v="41"/>
    <s v="76786"/>
    <s v="6045918"/>
    <s v="0021"/>
    <s v="D"/>
    <s v="Peabody Charter"/>
    <n v="1"/>
    <n v="1501191"/>
    <n v="75060"/>
    <n v="75060"/>
    <n v="135107"/>
    <n v="135107"/>
    <n v="135107"/>
    <n v="135107"/>
    <n v="135107"/>
    <n v="825655"/>
    <n v="0"/>
    <n v="0"/>
    <n v="0"/>
    <n v="0"/>
    <n v="0"/>
    <n v="0"/>
    <n v="0"/>
    <n v="0"/>
    <n v="0"/>
    <n v="0"/>
    <m/>
    <n v="0"/>
    <n v="0"/>
    <n v="0"/>
    <s v="Yes"/>
  </r>
  <r>
    <s v="42767866111603"/>
    <x v="41"/>
    <s v="76786"/>
    <s v="6111603"/>
    <s v="0020"/>
    <s v="L"/>
    <s v="Santa Barbara Charter"/>
    <n v="1"/>
    <n v="276446"/>
    <n v="13822"/>
    <n v="13822"/>
    <n v="24880"/>
    <n v="24880"/>
    <n v="24880"/>
    <n v="24880"/>
    <n v="24880"/>
    <n v="152044"/>
    <n v="0"/>
    <n v="0"/>
    <n v="0"/>
    <n v="0"/>
    <n v="0"/>
    <n v="0"/>
    <n v="0"/>
    <n v="0"/>
    <n v="0"/>
    <n v="0"/>
    <m/>
    <n v="0"/>
    <n v="0"/>
    <n v="0"/>
    <s v="Yes"/>
  </r>
  <r>
    <s v="42767866118202"/>
    <x v="41"/>
    <s v="76786"/>
    <s v="6118202"/>
    <s v="0326"/>
    <s v="D"/>
    <s v="Adelante Charter"/>
    <n v="1"/>
    <n v="936230"/>
    <n v="46812"/>
    <n v="46812"/>
    <n v="84261"/>
    <n v="84261"/>
    <n v="84261"/>
    <n v="84261"/>
    <n v="84261"/>
    <n v="514929"/>
    <n v="0"/>
    <n v="0"/>
    <n v="0"/>
    <n v="0"/>
    <n v="0"/>
    <n v="0"/>
    <n v="0"/>
    <n v="0"/>
    <n v="0"/>
    <n v="0"/>
    <m/>
    <n v="0"/>
    <n v="0"/>
    <n v="0"/>
    <s v="Yes"/>
  </r>
  <r>
    <s v="42771980138362"/>
    <x v="41"/>
    <s v="77198"/>
    <s v="0138362"/>
    <s v="2011"/>
    <s v="D"/>
    <s v="Olive Grove Charter School - Orcutt/Santa Maria"/>
    <n v="1"/>
    <n v="1811765"/>
    <n v="90588"/>
    <n v="90588"/>
    <n v="163059"/>
    <n v="163059"/>
    <n v="163059"/>
    <n v="163059"/>
    <n v="163059"/>
    <n v="996471"/>
    <n v="0"/>
    <n v="0"/>
    <n v="0"/>
    <n v="0"/>
    <n v="0"/>
    <n v="0"/>
    <n v="0"/>
    <n v="0"/>
    <n v="0"/>
    <n v="0"/>
    <m/>
    <n v="0"/>
    <n v="0"/>
    <n v="0"/>
    <s v="Yes"/>
  </r>
  <r>
    <s v="42772060138370"/>
    <x v="41"/>
    <s v="77206"/>
    <s v="0138370"/>
    <s v="2012"/>
    <s v="D"/>
    <s v="Olive Grove Charter School - Lompoc"/>
    <n v="1"/>
    <n v="1531716"/>
    <n v="76586"/>
    <n v="76586"/>
    <n v="137854"/>
    <n v="137854"/>
    <n v="137854"/>
    <n v="137854"/>
    <n v="137854"/>
    <n v="842442"/>
    <n v="0"/>
    <n v="0"/>
    <n v="0"/>
    <n v="0"/>
    <n v="0"/>
    <n v="0"/>
    <n v="0"/>
    <n v="0"/>
    <n v="0"/>
    <n v="0"/>
    <m/>
    <n v="0"/>
    <n v="0"/>
    <n v="0"/>
    <s v="Yes"/>
  </r>
  <r>
    <s v="42772140138388"/>
    <x v="41"/>
    <s v="77214"/>
    <s v="0138388"/>
    <s v="2013"/>
    <s v="D"/>
    <s v="Olive Grove Charter School - Buellton"/>
    <n v="1"/>
    <n v="290319"/>
    <n v="14516"/>
    <n v="14516"/>
    <n v="26129"/>
    <n v="26129"/>
    <n v="26129"/>
    <n v="26129"/>
    <n v="26129"/>
    <n v="159677"/>
    <n v="0"/>
    <n v="0"/>
    <n v="0"/>
    <n v="0"/>
    <n v="0"/>
    <n v="0"/>
    <n v="0"/>
    <n v="0"/>
    <n v="0"/>
    <n v="0"/>
    <m/>
    <n v="0"/>
    <n v="0"/>
    <n v="0"/>
    <s v="Yes"/>
  </r>
  <r>
    <s v="42772220138396"/>
    <x v="41"/>
    <s v="77222"/>
    <s v="0138396"/>
    <s v="2014"/>
    <s v="D"/>
    <s v="Olive Grove Charter School - Santa Barbara"/>
    <n v="1"/>
    <n v="231553"/>
    <n v="11578"/>
    <n v="11578"/>
    <n v="20840"/>
    <n v="20840"/>
    <n v="20840"/>
    <n v="20840"/>
    <n v="20840"/>
    <n v="127356"/>
    <n v="0"/>
    <n v="0"/>
    <n v="0"/>
    <n v="0"/>
    <n v="0"/>
    <n v="0"/>
    <n v="0"/>
    <n v="0"/>
    <n v="0"/>
    <n v="0"/>
    <m/>
    <n v="0"/>
    <n v="0"/>
    <n v="0"/>
    <s v="Yes"/>
  </r>
  <r>
    <s v="43104390000000"/>
    <x v="42"/>
    <s v="10439"/>
    <s v="0000000"/>
    <s v="N/A"/>
    <s v="N/A"/>
    <s v="Santa Clara Co. Office of Education"/>
    <n v="1"/>
    <n v="26411175"/>
    <n v="1320559"/>
    <n v="1320559"/>
    <n v="2377006"/>
    <n v="2377006"/>
    <n v="2377006"/>
    <n v="2377006"/>
    <n v="2377006"/>
    <n v="14526148"/>
    <n v="0"/>
    <n v="0"/>
    <n v="0"/>
    <n v="0"/>
    <n v="0"/>
    <n v="0"/>
    <n v="0"/>
    <n v="0"/>
    <n v="0"/>
    <n v="0"/>
    <m/>
    <n v="0"/>
    <n v="0"/>
    <n v="0"/>
    <s v="Yes"/>
  </r>
  <r>
    <s v="43104390106534"/>
    <x v="42"/>
    <s v="10439"/>
    <s v="0106534"/>
    <s v="0615"/>
    <s v="D"/>
    <s v="Bullis Charter"/>
    <n v="1"/>
    <n v="262662"/>
    <n v="13133"/>
    <n v="13133"/>
    <n v="23640"/>
    <n v="23640"/>
    <n v="23640"/>
    <n v="23640"/>
    <n v="23640"/>
    <n v="144466"/>
    <n v="0"/>
    <n v="0"/>
    <n v="0"/>
    <n v="0"/>
    <n v="0"/>
    <n v="0"/>
    <n v="0"/>
    <n v="0"/>
    <n v="0"/>
    <n v="0"/>
    <m/>
    <n v="0"/>
    <n v="0"/>
    <n v="0"/>
    <s v="Yes"/>
  </r>
  <r>
    <s v="43104390111880"/>
    <x v="42"/>
    <s v="10439"/>
    <s v="0111880"/>
    <s v="0767"/>
    <s v="D"/>
    <s v="Discovery Charter"/>
    <n v="1"/>
    <n v="2376828"/>
    <n v="118841"/>
    <n v="118841"/>
    <n v="213915"/>
    <n v="213915"/>
    <n v="213915"/>
    <n v="213915"/>
    <n v="213915"/>
    <n v="1307257"/>
    <n v="0"/>
    <n v="0"/>
    <n v="0"/>
    <n v="0"/>
    <n v="0"/>
    <n v="0"/>
    <n v="0"/>
    <n v="0"/>
    <n v="0"/>
    <n v="0"/>
    <m/>
    <n v="0"/>
    <n v="0"/>
    <n v="0"/>
    <s v="Yes"/>
  </r>
  <r>
    <s v="43104390113431"/>
    <x v="42"/>
    <s v="10439"/>
    <s v="0113431"/>
    <s v="0844"/>
    <s v="D"/>
    <s v="University Preparatory Academy Charter"/>
    <n v="1"/>
    <n v="4424707"/>
    <n v="221235"/>
    <n v="221235"/>
    <n v="398224"/>
    <n v="398224"/>
    <n v="398224"/>
    <n v="398224"/>
    <n v="398224"/>
    <n v="2433590"/>
    <n v="0"/>
    <n v="0"/>
    <n v="0"/>
    <n v="0"/>
    <n v="0"/>
    <n v="0"/>
    <n v="0"/>
    <n v="0"/>
    <n v="0"/>
    <n v="0"/>
    <m/>
    <n v="0"/>
    <n v="0"/>
    <n v="0"/>
    <s v="Yes"/>
  </r>
  <r>
    <s v="43104390113704"/>
    <x v="42"/>
    <s v="10439"/>
    <s v="0113704"/>
    <s v="0850"/>
    <s v="D"/>
    <s v="Rocketship Mateo Sheedy Elementary"/>
    <n v="1"/>
    <n v="2092229"/>
    <n v="104611"/>
    <n v="104611"/>
    <n v="188301"/>
    <n v="188301"/>
    <n v="188301"/>
    <n v="188301"/>
    <n v="188301"/>
    <n v="1150727"/>
    <n v="0"/>
    <n v="0"/>
    <n v="0"/>
    <n v="0"/>
    <n v="-74304.08"/>
    <n v="0"/>
    <n v="0"/>
    <n v="0"/>
    <n v="0"/>
    <n v="0"/>
    <m/>
    <n v="-74304.08"/>
    <n v="74304.08"/>
    <n v="0"/>
    <s v="Yes"/>
  </r>
  <r>
    <s v="43104390116814"/>
    <x v="42"/>
    <s v="10439"/>
    <s v="0116814"/>
    <s v="0972"/>
    <s v="D"/>
    <s v="ACE Empower Academy"/>
    <n v="1"/>
    <n v="1836633"/>
    <n v="91832"/>
    <n v="91832"/>
    <n v="165297"/>
    <n v="165297"/>
    <n v="165297"/>
    <n v="165297"/>
    <n v="165297"/>
    <n v="1010149"/>
    <n v="0"/>
    <n v="0"/>
    <n v="0"/>
    <n v="0"/>
    <n v="-52399.12"/>
    <n v="0"/>
    <n v="0"/>
    <n v="0"/>
    <n v="0"/>
    <n v="0"/>
    <m/>
    <n v="-52399.12"/>
    <n v="52399.12"/>
    <n v="0"/>
    <s v="Yes"/>
  </r>
  <r>
    <s v="43104390119024"/>
    <x v="42"/>
    <s v="10439"/>
    <s v="0119024"/>
    <s v="1061"/>
    <s v="D"/>
    <s v="Rocketship Si Se Puede Academy"/>
    <n v="1"/>
    <n v="3491875"/>
    <n v="174594"/>
    <n v="174594"/>
    <n v="314269"/>
    <n v="314269"/>
    <n v="314269"/>
    <n v="314269"/>
    <n v="314269"/>
    <n v="1920533"/>
    <n v="0"/>
    <n v="0"/>
    <n v="0"/>
    <n v="0"/>
    <n v="0"/>
    <n v="0"/>
    <n v="0"/>
    <n v="0"/>
    <n v="0"/>
    <n v="0"/>
    <m/>
    <n v="0"/>
    <n v="0"/>
    <n v="0"/>
    <s v="Yes"/>
  </r>
  <r>
    <s v="43104390120642"/>
    <x v="42"/>
    <s v="10439"/>
    <s v="0120642"/>
    <s v="1127"/>
    <s v="D"/>
    <s v="Rocketship Los Suenos Academy"/>
    <n v="1"/>
    <n v="4505692"/>
    <n v="225285"/>
    <n v="225285"/>
    <n v="405512"/>
    <n v="405512"/>
    <n v="405512"/>
    <n v="405512"/>
    <n v="405512"/>
    <n v="2478130"/>
    <n v="0"/>
    <n v="0"/>
    <n v="0"/>
    <n v="0"/>
    <n v="-56848.27"/>
    <n v="0"/>
    <n v="0"/>
    <n v="0"/>
    <n v="0"/>
    <n v="0"/>
    <m/>
    <n v="-56848.27"/>
    <n v="56848.27"/>
    <n v="0"/>
    <s v="Yes"/>
  </r>
  <r>
    <s v="43104390121483"/>
    <x v="42"/>
    <s v="10439"/>
    <s v="0121483"/>
    <s v="1167"/>
    <s v="D"/>
    <s v="Alpha: Cornerstone Academy Preparatory"/>
    <n v="1"/>
    <n v="4481695"/>
    <n v="224085"/>
    <n v="224085"/>
    <n v="403353"/>
    <n v="403353"/>
    <n v="403353"/>
    <n v="403353"/>
    <n v="403353"/>
    <n v="2464935"/>
    <n v="0"/>
    <n v="0"/>
    <n v="0"/>
    <n v="0"/>
    <n v="0"/>
    <n v="0"/>
    <n v="0"/>
    <n v="0"/>
    <n v="0"/>
    <n v="0"/>
    <m/>
    <n v="0"/>
    <n v="0"/>
    <n v="0"/>
    <s v="Yes"/>
  </r>
  <r>
    <s v="43104390123257"/>
    <x v="42"/>
    <s v="10439"/>
    <s v="0123257"/>
    <s v="1268"/>
    <s v="D"/>
    <s v="Downtown College Prep - Alum Rock"/>
    <n v="1"/>
    <n v="3704619"/>
    <n v="185231"/>
    <n v="185231"/>
    <n v="333416"/>
    <n v="333416"/>
    <n v="333416"/>
    <n v="333416"/>
    <n v="333416"/>
    <n v="2037542"/>
    <n v="0"/>
    <n v="0"/>
    <n v="0"/>
    <n v="0"/>
    <n v="-87136.61"/>
    <n v="0"/>
    <n v="0"/>
    <n v="0"/>
    <n v="0"/>
    <n v="0"/>
    <m/>
    <n v="-87136.61"/>
    <n v="87136.61"/>
    <n v="0"/>
    <s v="Yes"/>
  </r>
  <r>
    <s v="43104390123281"/>
    <x v="42"/>
    <s v="10439"/>
    <s v="0123281"/>
    <s v="1193"/>
    <s v="D"/>
    <s v="Rocketship Discovery Prep"/>
    <n v="1"/>
    <n v="3199041"/>
    <n v="159952"/>
    <n v="159952"/>
    <n v="287914"/>
    <n v="287914"/>
    <n v="287914"/>
    <n v="287914"/>
    <n v="287914"/>
    <n v="1759474"/>
    <n v="0"/>
    <n v="0"/>
    <n v="0"/>
    <n v="0"/>
    <n v="-48684.27"/>
    <n v="0"/>
    <n v="0"/>
    <n v="0"/>
    <n v="0"/>
    <n v="0"/>
    <m/>
    <n v="-48684.27"/>
    <n v="48684.27"/>
    <n v="0"/>
    <s v="Yes"/>
  </r>
  <r>
    <s v="43104390123794"/>
    <x v="42"/>
    <s v="10439"/>
    <s v="0123794"/>
    <s v="1282"/>
    <s v="D"/>
    <s v="Summit Public School: Tahoma"/>
    <n v="1"/>
    <n v="2547894"/>
    <n v="127395"/>
    <n v="127395"/>
    <n v="229310"/>
    <n v="229310"/>
    <n v="229310"/>
    <n v="229310"/>
    <n v="229310"/>
    <n v="1401340"/>
    <n v="0"/>
    <n v="0"/>
    <n v="0"/>
    <n v="0"/>
    <n v="-3703.76"/>
    <n v="0"/>
    <n v="0"/>
    <n v="0"/>
    <n v="0"/>
    <n v="0"/>
    <m/>
    <n v="-3703.76"/>
    <n v="3703.76"/>
    <n v="0"/>
    <s v="Yes"/>
  </r>
  <r>
    <s v="43104390124065"/>
    <x v="42"/>
    <s v="10439"/>
    <s v="0124065"/>
    <s v="1290"/>
    <s v="D"/>
    <s v="Sunrise Middle"/>
    <n v="1"/>
    <n v="828414"/>
    <n v="41421"/>
    <n v="41421"/>
    <n v="74557"/>
    <n v="74557"/>
    <n v="74557"/>
    <n v="74557"/>
    <n v="74557"/>
    <n v="455627"/>
    <n v="0"/>
    <n v="0"/>
    <n v="0"/>
    <n v="0"/>
    <n v="0"/>
    <n v="0"/>
    <n v="0"/>
    <n v="0"/>
    <n v="0"/>
    <n v="0"/>
    <m/>
    <n v="0"/>
    <n v="0"/>
    <n v="0"/>
    <s v="Yes"/>
  </r>
  <r>
    <s v="43104390125781"/>
    <x v="42"/>
    <s v="10439"/>
    <s v="0125781"/>
    <s v="1393"/>
    <s v="D"/>
    <s v="Rocketship Academy Brilliant Minds"/>
    <n v="1"/>
    <n v="6646119"/>
    <n v="332306"/>
    <n v="332306"/>
    <n v="598151"/>
    <n v="598151"/>
    <n v="598151"/>
    <n v="598151"/>
    <n v="598151"/>
    <n v="3655367"/>
    <n v="0"/>
    <n v="0"/>
    <n v="0"/>
    <n v="0"/>
    <n v="0"/>
    <n v="0"/>
    <n v="0"/>
    <n v="0"/>
    <n v="0"/>
    <n v="0"/>
    <m/>
    <n v="0"/>
    <n v="0"/>
    <n v="0"/>
    <s v="Yes"/>
  </r>
  <r>
    <s v="43104390125799"/>
    <x v="42"/>
    <s v="10439"/>
    <s v="0125799"/>
    <s v="1394"/>
    <s v="D"/>
    <s v="Rocketship Alma Academy"/>
    <n v="1"/>
    <n v="4266428"/>
    <n v="213321"/>
    <n v="213321"/>
    <n v="383979"/>
    <n v="383979"/>
    <n v="383979"/>
    <n v="383979"/>
    <n v="383979"/>
    <n v="2346537"/>
    <n v="0"/>
    <n v="0"/>
    <n v="0"/>
    <n v="0"/>
    <n v="0"/>
    <n v="0"/>
    <n v="0"/>
    <n v="0"/>
    <n v="0"/>
    <n v="0"/>
    <m/>
    <n v="0"/>
    <n v="0"/>
    <n v="0"/>
    <s v="Yes"/>
  </r>
  <r>
    <s v="43104390127969"/>
    <x v="42"/>
    <s v="10439"/>
    <s v="0127969"/>
    <s v="1547"/>
    <s v="D"/>
    <s v="Discovery Charter II"/>
    <n v="1"/>
    <n v="381528"/>
    <n v="19076"/>
    <n v="19076"/>
    <n v="34338"/>
    <n v="34338"/>
    <n v="34338"/>
    <n v="34338"/>
    <n v="34338"/>
    <n v="209842"/>
    <n v="0"/>
    <n v="0"/>
    <n v="0"/>
    <n v="0"/>
    <n v="0"/>
    <n v="0"/>
    <n v="0"/>
    <n v="0"/>
    <n v="0"/>
    <n v="0"/>
    <m/>
    <n v="0"/>
    <n v="0"/>
    <n v="0"/>
    <s v="Yes"/>
  </r>
  <r>
    <s v="43104390129213"/>
    <x v="42"/>
    <s v="10439"/>
    <s v="0129213"/>
    <s v="1618"/>
    <s v="D"/>
    <s v="Alpha: Jose Hernandez"/>
    <n v="1"/>
    <n v="5582090"/>
    <n v="279105"/>
    <n v="279105"/>
    <n v="502388"/>
    <n v="502388"/>
    <n v="502388"/>
    <n v="502388"/>
    <n v="502388"/>
    <n v="3070150"/>
    <n v="0"/>
    <n v="0"/>
    <n v="0"/>
    <n v="0"/>
    <n v="0"/>
    <n v="0"/>
    <n v="0"/>
    <n v="0"/>
    <n v="0"/>
    <n v="0"/>
    <m/>
    <n v="0"/>
    <n v="0"/>
    <n v="0"/>
    <s v="Yes"/>
  </r>
  <r>
    <s v="43104390131110"/>
    <x v="42"/>
    <s v="10439"/>
    <s v="0131110"/>
    <s v="1687"/>
    <s v="D"/>
    <s v="Rocketship Fuerza Community Prep"/>
    <n v="1"/>
    <n v="7003737"/>
    <n v="350187"/>
    <n v="350187"/>
    <n v="630336"/>
    <n v="630336"/>
    <n v="630336"/>
    <n v="630336"/>
    <n v="630336"/>
    <n v="3852054"/>
    <n v="0"/>
    <n v="0"/>
    <n v="0"/>
    <n v="0"/>
    <n v="0"/>
    <n v="0"/>
    <n v="0"/>
    <n v="0"/>
    <n v="0"/>
    <n v="0"/>
    <m/>
    <n v="0"/>
    <n v="0"/>
    <n v="0"/>
    <s v="Yes"/>
  </r>
  <r>
    <s v="43104390131748"/>
    <x v="42"/>
    <s v="10439"/>
    <s v="0131748"/>
    <s v="1716"/>
    <s v="D"/>
    <s v="Voices College-Bound Language Academy at Morgan Hill"/>
    <n v="1"/>
    <n v="2041458"/>
    <n v="102073"/>
    <n v="102073"/>
    <n v="183731"/>
    <n v="183731"/>
    <n v="183731"/>
    <n v="183731"/>
    <n v="183731"/>
    <n v="1122801"/>
    <n v="0"/>
    <n v="0"/>
    <n v="0"/>
    <n v="0"/>
    <n v="0"/>
    <n v="0"/>
    <n v="0"/>
    <n v="0"/>
    <n v="0"/>
    <n v="0"/>
    <m/>
    <n v="0"/>
    <n v="0"/>
    <n v="0"/>
    <s v="Yes"/>
  </r>
  <r>
    <s v="43104390132530"/>
    <x v="42"/>
    <s v="10439"/>
    <s v="0132530"/>
    <s v="1743"/>
    <s v="D"/>
    <s v="Voices College-Bound Language Academy at Mt. Pleasant"/>
    <n v="1"/>
    <n v="2369514"/>
    <n v="118476"/>
    <n v="118476"/>
    <n v="213256"/>
    <n v="213256"/>
    <n v="213256"/>
    <n v="213256"/>
    <n v="213256"/>
    <n v="1303232"/>
    <n v="0"/>
    <n v="0"/>
    <n v="0"/>
    <n v="0"/>
    <n v="0"/>
    <n v="0"/>
    <n v="0"/>
    <n v="0"/>
    <n v="0"/>
    <n v="0"/>
    <m/>
    <n v="0"/>
    <n v="0"/>
    <n v="0"/>
    <s v="Yes"/>
  </r>
  <r>
    <s v="43104390133496"/>
    <x v="42"/>
    <s v="10439"/>
    <s v="0133496"/>
    <s v="1778"/>
    <s v="D"/>
    <s v="Rocketship Rising Stars"/>
    <n v="1"/>
    <n v="7680274"/>
    <n v="384014"/>
    <n v="384014"/>
    <n v="691225"/>
    <n v="691225"/>
    <n v="691225"/>
    <n v="691225"/>
    <n v="691225"/>
    <n v="4224153"/>
    <n v="0"/>
    <n v="0"/>
    <n v="0"/>
    <n v="0"/>
    <n v="-73762.42"/>
    <n v="0"/>
    <n v="0"/>
    <n v="0"/>
    <n v="0"/>
    <n v="0"/>
    <m/>
    <n v="-73762.42"/>
    <n v="73762.42"/>
    <n v="0"/>
    <s v="Yes"/>
  </r>
  <r>
    <s v="43104390135087"/>
    <x v="42"/>
    <s v="10439"/>
    <s v="0135087"/>
    <s v="1840"/>
    <s v="L"/>
    <s v="Opportunity Youth Academy"/>
    <n v="1"/>
    <n v="1736223"/>
    <n v="86811"/>
    <n v="86811"/>
    <n v="156260"/>
    <n v="156260"/>
    <n v="156260"/>
    <n v="156260"/>
    <n v="156260"/>
    <n v="954922"/>
    <n v="0"/>
    <n v="0"/>
    <n v="0"/>
    <n v="0"/>
    <n v="0"/>
    <n v="0"/>
    <n v="0"/>
    <n v="0"/>
    <n v="0"/>
    <n v="0"/>
    <m/>
    <n v="0"/>
    <n v="0"/>
    <n v="0"/>
    <s v="Yes"/>
  </r>
  <r>
    <s v="43693690000000"/>
    <x v="42"/>
    <s v="69369"/>
    <s v="0000000"/>
    <s v="N/A"/>
    <s v="N/A"/>
    <s v="Alum Rock Union Elementary"/>
    <n v="1"/>
    <n v="88941654"/>
    <n v="4447083"/>
    <n v="4447083"/>
    <n v="8004749"/>
    <n v="8004749"/>
    <n v="8004749"/>
    <n v="8004749"/>
    <n v="8004749"/>
    <n v="48917911"/>
    <n v="0"/>
    <n v="0"/>
    <n v="0"/>
    <n v="0"/>
    <n v="0"/>
    <n v="0"/>
    <n v="0"/>
    <n v="0"/>
    <n v="0"/>
    <n v="0"/>
    <m/>
    <n v="0"/>
    <n v="0"/>
    <n v="0"/>
    <s v="Yes"/>
  </r>
  <r>
    <s v="43693690106633"/>
    <x v="42"/>
    <s v="69369"/>
    <s v="0106633"/>
    <s v="0628"/>
    <s v="D"/>
    <s v="KIPP Heartwood Academy"/>
    <n v="1"/>
    <n v="3924654"/>
    <n v="196233"/>
    <n v="196233"/>
    <n v="353219"/>
    <n v="353219"/>
    <n v="353219"/>
    <n v="353219"/>
    <n v="353219"/>
    <n v="2158561"/>
    <n v="0"/>
    <n v="0"/>
    <n v="0"/>
    <n v="0"/>
    <n v="0"/>
    <n v="0"/>
    <n v="0"/>
    <n v="0"/>
    <n v="0"/>
    <n v="0"/>
    <m/>
    <n v="0"/>
    <n v="0"/>
    <n v="0"/>
    <s v="Yes"/>
  </r>
  <r>
    <s v="43693690125526"/>
    <x v="42"/>
    <s v="69369"/>
    <s v="0125526"/>
    <s v="1375"/>
    <s v="D"/>
    <s v="Alpha: Blanca Alvarado"/>
    <n v="1"/>
    <n v="4926431"/>
    <n v="246322"/>
    <n v="246322"/>
    <n v="443379"/>
    <n v="443379"/>
    <n v="443379"/>
    <n v="443379"/>
    <n v="443379"/>
    <n v="2709539"/>
    <n v="0"/>
    <n v="0"/>
    <n v="0"/>
    <n v="0"/>
    <n v="0"/>
    <n v="0"/>
    <n v="0"/>
    <n v="0"/>
    <n v="0"/>
    <n v="0"/>
    <m/>
    <n v="0"/>
    <n v="0"/>
    <n v="0"/>
    <s v="Yes"/>
  </r>
  <r>
    <s v="43693690129924"/>
    <x v="42"/>
    <s v="69369"/>
    <s v="0129924"/>
    <s v="1609"/>
    <s v="D"/>
    <s v="KIPP Prize Preparatory Academy"/>
    <n v="1"/>
    <n v="4491819"/>
    <n v="224591"/>
    <n v="224591"/>
    <n v="404264"/>
    <n v="404264"/>
    <n v="404264"/>
    <n v="404264"/>
    <n v="404264"/>
    <n v="2470502"/>
    <n v="0"/>
    <n v="0"/>
    <n v="0"/>
    <n v="0"/>
    <n v="0"/>
    <n v="0"/>
    <n v="0"/>
    <n v="0"/>
    <n v="0"/>
    <n v="0"/>
    <m/>
    <n v="0"/>
    <n v="0"/>
    <n v="0"/>
    <s v="Yes"/>
  </r>
  <r>
    <s v="43693770000000"/>
    <x v="42"/>
    <s v="69377"/>
    <s v="0000000"/>
    <s v="N/A"/>
    <s v="N/A"/>
    <s v="Berryessa Union Elementary"/>
    <n v="1"/>
    <n v="36486832"/>
    <n v="1824342"/>
    <n v="1824342"/>
    <n v="3283815"/>
    <n v="3283815"/>
    <n v="3283815"/>
    <n v="3283815"/>
    <n v="3283815"/>
    <n v="20067759"/>
    <n v="0"/>
    <n v="0"/>
    <n v="0"/>
    <n v="0"/>
    <n v="0"/>
    <n v="0"/>
    <n v="0"/>
    <n v="0"/>
    <n v="0"/>
    <n v="0"/>
    <m/>
    <n v="0"/>
    <n v="0"/>
    <n v="0"/>
    <s v="Yes"/>
  </r>
  <r>
    <s v="43693850000000"/>
    <x v="42"/>
    <s v="69385"/>
    <s v="0000000"/>
    <s v="N/A"/>
    <s v="N/A"/>
    <s v="Cambrian"/>
    <n v="1"/>
    <n v="5978795"/>
    <n v="298940"/>
    <n v="298940"/>
    <n v="538092"/>
    <n v="538092"/>
    <n v="538092"/>
    <n v="538092"/>
    <n v="538092"/>
    <n v="3288340"/>
    <n v="0"/>
    <n v="0"/>
    <n v="0"/>
    <n v="0"/>
    <n v="0"/>
    <n v="0"/>
    <n v="0"/>
    <n v="0"/>
    <n v="0"/>
    <n v="0"/>
    <m/>
    <n v="0"/>
    <n v="0"/>
    <n v="0"/>
    <s v="Yes"/>
  </r>
  <r>
    <s v="43693856046445"/>
    <x v="42"/>
    <s v="69385"/>
    <s v="6046445"/>
    <s v="0638"/>
    <s v="L"/>
    <s v="Fammatre Elementary"/>
    <n v="1"/>
    <n v="2300408"/>
    <n v="115020"/>
    <n v="115020"/>
    <n v="207037"/>
    <n v="207037"/>
    <n v="207037"/>
    <n v="207037"/>
    <n v="207037"/>
    <n v="1265225"/>
    <n v="0"/>
    <n v="0"/>
    <n v="0"/>
    <n v="0"/>
    <n v="0"/>
    <n v="0"/>
    <n v="0"/>
    <n v="0"/>
    <n v="0"/>
    <n v="0"/>
    <m/>
    <n v="0"/>
    <n v="0"/>
    <n v="0"/>
    <s v="Yes"/>
  </r>
  <r>
    <s v="43693856046452"/>
    <x v="42"/>
    <s v="69385"/>
    <s v="6046452"/>
    <s v="0574"/>
    <s v="L"/>
    <s v="Farnham Charter"/>
    <n v="1"/>
    <n v="1770628"/>
    <n v="88531"/>
    <n v="88531"/>
    <n v="159357"/>
    <n v="159357"/>
    <n v="159357"/>
    <n v="159357"/>
    <n v="159357"/>
    <n v="973847"/>
    <n v="0"/>
    <n v="0"/>
    <n v="0"/>
    <n v="0"/>
    <n v="0"/>
    <n v="0"/>
    <n v="0"/>
    <n v="0"/>
    <n v="0"/>
    <n v="0"/>
    <m/>
    <n v="0"/>
    <n v="0"/>
    <n v="0"/>
    <s v="Yes"/>
  </r>
  <r>
    <s v="43693856046486"/>
    <x v="42"/>
    <s v="69385"/>
    <s v="6046486"/>
    <s v="0575"/>
    <s v="L"/>
    <s v="Price Charter Middle"/>
    <n v="1"/>
    <n v="3607112"/>
    <n v="180356"/>
    <n v="180356"/>
    <n v="324640"/>
    <n v="324640"/>
    <n v="324640"/>
    <n v="324640"/>
    <n v="324640"/>
    <n v="1983912"/>
    <n v="0"/>
    <n v="0"/>
    <n v="0"/>
    <n v="0"/>
    <n v="0"/>
    <n v="0"/>
    <n v="0"/>
    <n v="0"/>
    <n v="0"/>
    <n v="0"/>
    <m/>
    <n v="0"/>
    <n v="0"/>
    <n v="0"/>
    <s v="Yes"/>
  </r>
  <r>
    <s v="43693856046494"/>
    <x v="42"/>
    <s v="69385"/>
    <s v="6046494"/>
    <s v="0497"/>
    <s v="L"/>
    <s v="Sartorette Charter"/>
    <n v="1"/>
    <n v="1568803"/>
    <n v="78440"/>
    <n v="78440"/>
    <n v="141192"/>
    <n v="141192"/>
    <n v="141192"/>
    <n v="141192"/>
    <n v="141192"/>
    <n v="862840"/>
    <n v="0"/>
    <n v="0"/>
    <n v="0"/>
    <n v="0"/>
    <n v="0"/>
    <n v="0"/>
    <n v="0"/>
    <n v="0"/>
    <n v="0"/>
    <n v="0"/>
    <m/>
    <n v="0"/>
    <n v="0"/>
    <n v="0"/>
    <s v="Yes"/>
  </r>
  <r>
    <s v="43693930000000"/>
    <x v="42"/>
    <s v="69393"/>
    <s v="0000000"/>
    <s v="N/A"/>
    <s v="N/A"/>
    <s v="Campbell Union"/>
    <n v="1"/>
    <n v="9533898"/>
    <n v="476695"/>
    <n v="476695"/>
    <n v="858051"/>
    <n v="858051"/>
    <n v="858051"/>
    <n v="858051"/>
    <n v="858051"/>
    <n v="5243645"/>
    <n v="0"/>
    <n v="0"/>
    <n v="0"/>
    <n v="0"/>
    <n v="0"/>
    <n v="0"/>
    <n v="0"/>
    <n v="0"/>
    <n v="0"/>
    <n v="0"/>
    <m/>
    <n v="0"/>
    <n v="0"/>
    <n v="0"/>
    <s v="Yes"/>
  </r>
  <r>
    <s v="43693930106005"/>
    <x v="42"/>
    <s v="69393"/>
    <s v="0106005"/>
    <s v="0817"/>
    <s v="L"/>
    <s v="Village"/>
    <n v="1"/>
    <n v="244183"/>
    <n v="12209"/>
    <n v="12209"/>
    <n v="21976"/>
    <n v="21976"/>
    <n v="21976"/>
    <n v="21976"/>
    <n v="21976"/>
    <n v="134298"/>
    <n v="0"/>
    <n v="0"/>
    <n v="0"/>
    <n v="0"/>
    <n v="0"/>
    <n v="0"/>
    <n v="0"/>
    <n v="0"/>
    <n v="0"/>
    <n v="0"/>
    <m/>
    <n v="0"/>
    <n v="0"/>
    <n v="0"/>
    <s v="Yes"/>
  </r>
  <r>
    <s v="43693930137273"/>
    <x v="42"/>
    <s v="69393"/>
    <s v="0137273"/>
    <s v="1969"/>
    <s v="L"/>
    <s v="Campbell School of Innovation"/>
    <n v="1"/>
    <n v="1153406"/>
    <n v="57670"/>
    <n v="57670"/>
    <n v="103807"/>
    <n v="103807"/>
    <n v="103807"/>
    <n v="103807"/>
    <n v="103807"/>
    <n v="634375"/>
    <n v="0"/>
    <n v="0"/>
    <n v="0"/>
    <n v="0"/>
    <n v="0"/>
    <n v="0"/>
    <n v="0"/>
    <n v="0"/>
    <n v="0"/>
    <n v="0"/>
    <m/>
    <n v="0"/>
    <n v="0"/>
    <n v="0"/>
    <s v="Yes"/>
  </r>
  <r>
    <s v="43693936046510"/>
    <x v="42"/>
    <s v="69393"/>
    <s v="6046510"/>
    <s v="0993"/>
    <s v="L"/>
    <s v="Blackford Elementary"/>
    <n v="1"/>
    <n v="1580366"/>
    <n v="79018"/>
    <n v="79018"/>
    <n v="142233"/>
    <n v="142233"/>
    <n v="142233"/>
    <n v="142233"/>
    <n v="142233"/>
    <n v="869201"/>
    <n v="0"/>
    <n v="0"/>
    <n v="0"/>
    <n v="0"/>
    <n v="0"/>
    <n v="0"/>
    <n v="0"/>
    <n v="0"/>
    <n v="0"/>
    <n v="0"/>
    <m/>
    <n v="0"/>
    <n v="0"/>
    <n v="0"/>
    <s v="Yes"/>
  </r>
  <r>
    <s v="43693936046536"/>
    <x v="42"/>
    <s v="69393"/>
    <s v="6046536"/>
    <s v="0886"/>
    <s v="L"/>
    <s v="Capri Elementary"/>
    <n v="1"/>
    <n v="822915"/>
    <n v="41146"/>
    <n v="41146"/>
    <n v="74062"/>
    <n v="74062"/>
    <n v="74062"/>
    <n v="74062"/>
    <n v="74062"/>
    <n v="452602"/>
    <n v="0"/>
    <n v="0"/>
    <n v="0"/>
    <n v="0"/>
    <n v="0"/>
    <n v="0"/>
    <n v="0"/>
    <n v="0"/>
    <n v="0"/>
    <n v="0"/>
    <m/>
    <n v="0"/>
    <n v="0"/>
    <n v="0"/>
    <s v="Yes"/>
  </r>
  <r>
    <s v="43693936046544"/>
    <x v="42"/>
    <s v="69393"/>
    <s v="6046544"/>
    <s v="0866"/>
    <s v="L"/>
    <s v="Castlemont Elementary"/>
    <n v="1"/>
    <n v="1212739"/>
    <n v="60637"/>
    <n v="60637"/>
    <n v="109147"/>
    <n v="109147"/>
    <n v="109147"/>
    <n v="109147"/>
    <n v="109147"/>
    <n v="667009"/>
    <n v="0"/>
    <n v="0"/>
    <n v="0"/>
    <n v="0"/>
    <n v="0"/>
    <n v="0"/>
    <n v="0"/>
    <n v="0"/>
    <n v="0"/>
    <n v="0"/>
    <m/>
    <n v="0"/>
    <n v="0"/>
    <n v="0"/>
    <s v="Yes"/>
  </r>
  <r>
    <s v="43693936046577"/>
    <x v="42"/>
    <s v="69393"/>
    <s v="6046577"/>
    <s v="0997"/>
    <s v="L"/>
    <s v="Forest Hill Elementary"/>
    <n v="1"/>
    <n v="745606"/>
    <n v="37280"/>
    <n v="37280"/>
    <n v="67105"/>
    <n v="67105"/>
    <n v="67105"/>
    <n v="67105"/>
    <n v="67105"/>
    <n v="410085"/>
    <n v="0"/>
    <n v="0"/>
    <n v="0"/>
    <n v="0"/>
    <n v="0"/>
    <n v="0"/>
    <n v="0"/>
    <n v="0"/>
    <n v="0"/>
    <n v="0"/>
    <m/>
    <n v="0"/>
    <n v="0"/>
    <n v="0"/>
    <s v="Yes"/>
  </r>
  <r>
    <s v="43693936046601"/>
    <x v="42"/>
    <s v="69393"/>
    <s v="6046601"/>
    <s v="0865"/>
    <s v="L"/>
    <s v="Lynhaven Elementary"/>
    <n v="1"/>
    <n v="1388543"/>
    <n v="69427"/>
    <n v="69427"/>
    <n v="124969"/>
    <n v="124969"/>
    <n v="124969"/>
    <n v="124969"/>
    <n v="124969"/>
    <n v="763699"/>
    <n v="0"/>
    <n v="0"/>
    <n v="0"/>
    <n v="0"/>
    <n v="0"/>
    <n v="0"/>
    <n v="0"/>
    <n v="0"/>
    <n v="0"/>
    <n v="0"/>
    <m/>
    <n v="0"/>
    <n v="0"/>
    <n v="0"/>
    <s v="Yes"/>
  </r>
  <r>
    <s v="43693936046619"/>
    <x v="42"/>
    <s v="69393"/>
    <s v="6046619"/>
    <s v="0984"/>
    <s v="L"/>
    <s v="Marshall Lane Elementary"/>
    <n v="1"/>
    <n v="452140"/>
    <n v="22607"/>
    <n v="22607"/>
    <n v="40693"/>
    <n v="40693"/>
    <n v="40693"/>
    <n v="40693"/>
    <n v="40693"/>
    <n v="248679"/>
    <n v="0"/>
    <n v="0"/>
    <n v="0"/>
    <n v="0"/>
    <n v="0"/>
    <n v="0"/>
    <n v="0"/>
    <n v="0"/>
    <n v="0"/>
    <n v="0"/>
    <m/>
    <n v="0"/>
    <n v="0"/>
    <n v="0"/>
    <s v="Yes"/>
  </r>
  <r>
    <s v="43693936046627"/>
    <x v="42"/>
    <s v="69393"/>
    <s v="6046627"/>
    <s v="0899"/>
    <s v="L"/>
    <s v="Monroe Middle"/>
    <n v="1"/>
    <n v="1827843"/>
    <n v="91392"/>
    <n v="91392"/>
    <n v="164506"/>
    <n v="164506"/>
    <n v="164506"/>
    <n v="164506"/>
    <n v="164506"/>
    <n v="1005314"/>
    <n v="0"/>
    <n v="0"/>
    <n v="0"/>
    <n v="0"/>
    <n v="0"/>
    <n v="0"/>
    <n v="0"/>
    <n v="0"/>
    <n v="0"/>
    <n v="0"/>
    <m/>
    <n v="0"/>
    <n v="0"/>
    <n v="0"/>
    <s v="Yes"/>
  </r>
  <r>
    <s v="43693936046668"/>
    <x v="42"/>
    <s v="69393"/>
    <s v="6046668"/>
    <s v="0887"/>
    <s v="L"/>
    <s v="Rolling Hills Middle"/>
    <n v="1"/>
    <n v="593896"/>
    <n v="29695"/>
    <n v="29695"/>
    <n v="53451"/>
    <n v="53451"/>
    <n v="53451"/>
    <n v="53451"/>
    <n v="53451"/>
    <n v="326645"/>
    <n v="0"/>
    <n v="0"/>
    <n v="0"/>
    <n v="0"/>
    <n v="0"/>
    <n v="0"/>
    <n v="0"/>
    <n v="0"/>
    <n v="0"/>
    <n v="0"/>
    <m/>
    <n v="0"/>
    <n v="0"/>
    <n v="0"/>
    <s v="Yes"/>
  </r>
  <r>
    <s v="43693936046692"/>
    <x v="42"/>
    <s v="69393"/>
    <s v="6046692"/>
    <s v="0304"/>
    <s v="L"/>
    <s v="Sherman Oaks Elementary"/>
    <n v="1"/>
    <n v="2004198"/>
    <n v="100210"/>
    <n v="100210"/>
    <n v="180378"/>
    <n v="180378"/>
    <n v="180378"/>
    <n v="180378"/>
    <n v="180378"/>
    <n v="1102310"/>
    <n v="0"/>
    <n v="0"/>
    <n v="0"/>
    <n v="0"/>
    <n v="0"/>
    <n v="0"/>
    <n v="0"/>
    <n v="0"/>
    <n v="0"/>
    <n v="0"/>
    <m/>
    <n v="0"/>
    <n v="0"/>
    <n v="0"/>
    <s v="Yes"/>
  </r>
  <r>
    <s v="43694010000000"/>
    <x v="42"/>
    <s v="69401"/>
    <s v="0000000"/>
    <s v="N/A"/>
    <s v="N/A"/>
    <s v="Campbell Union High"/>
    <n v="1"/>
    <n v="7182074"/>
    <n v="359104"/>
    <n v="359104"/>
    <n v="646387"/>
    <n v="646387"/>
    <n v="646387"/>
    <n v="646387"/>
    <n v="646387"/>
    <n v="3950143"/>
    <n v="0"/>
    <n v="0"/>
    <n v="0"/>
    <n v="0"/>
    <n v="0"/>
    <n v="0"/>
    <n v="0"/>
    <n v="0"/>
    <n v="0"/>
    <n v="0"/>
    <m/>
    <n v="0"/>
    <n v="0"/>
    <n v="0"/>
    <s v="Yes"/>
  </r>
  <r>
    <s v="43694190000000"/>
    <x v="42"/>
    <s v="69419"/>
    <s v="0000000"/>
    <s v="N/A"/>
    <s v="N/A"/>
    <s v="Cupertino Union"/>
    <n v="1"/>
    <n v="48462598"/>
    <n v="2423130"/>
    <n v="2423130"/>
    <n v="4361634"/>
    <n v="4361634"/>
    <n v="4361634"/>
    <n v="4361634"/>
    <n v="4361634"/>
    <n v="26654430"/>
    <n v="0"/>
    <n v="0"/>
    <n v="0"/>
    <n v="0"/>
    <n v="0"/>
    <n v="0"/>
    <n v="0"/>
    <n v="0"/>
    <n v="0"/>
    <n v="0"/>
    <m/>
    <n v="0"/>
    <n v="0"/>
    <n v="0"/>
    <s v="Yes"/>
  </r>
  <r>
    <s v="43694270000000"/>
    <x v="42"/>
    <s v="69427"/>
    <s v="0000000"/>
    <s v="N/A"/>
    <s v="N/A"/>
    <s v="East Side Union High"/>
    <n v="1"/>
    <n v="139771288"/>
    <n v="6988564"/>
    <n v="6988564"/>
    <n v="12579416"/>
    <n v="12579416"/>
    <n v="12579416"/>
    <n v="12579416"/>
    <n v="12579416"/>
    <n v="76874208"/>
    <n v="0"/>
    <n v="0"/>
    <n v="0"/>
    <n v="0"/>
    <n v="0"/>
    <n v="0"/>
    <n v="0"/>
    <n v="0"/>
    <n v="0"/>
    <n v="0"/>
    <m/>
    <n v="0"/>
    <n v="0"/>
    <n v="0"/>
    <s v="Yes"/>
  </r>
  <r>
    <s v="43694270107151"/>
    <x v="42"/>
    <s v="69427"/>
    <s v="0107151"/>
    <s v="0646"/>
    <s v="D"/>
    <s v="Escuela Popular/Center for Training and Careers, Family Learning"/>
    <n v="1"/>
    <n v="5489628"/>
    <n v="274481"/>
    <n v="274481"/>
    <n v="494067"/>
    <n v="494067"/>
    <n v="494067"/>
    <n v="494067"/>
    <n v="494067"/>
    <n v="3019297"/>
    <n v="0"/>
    <n v="0"/>
    <n v="0"/>
    <n v="0"/>
    <n v="-52746.32"/>
    <n v="0"/>
    <n v="0"/>
    <n v="0"/>
    <n v="0"/>
    <n v="0"/>
    <m/>
    <n v="-52746.32"/>
    <n v="52746.32"/>
    <n v="0"/>
    <s v="Yes"/>
  </r>
  <r>
    <s v="43694270116889"/>
    <x v="42"/>
    <s v="69427"/>
    <s v="0116889"/>
    <s v="0976"/>
    <s v="D"/>
    <s v="KIPP San Jose Collegiate"/>
    <n v="1"/>
    <n v="4370702"/>
    <n v="218535"/>
    <n v="218535"/>
    <n v="393363"/>
    <n v="393363"/>
    <n v="393363"/>
    <n v="393363"/>
    <n v="393363"/>
    <n v="2403885"/>
    <n v="0"/>
    <n v="0"/>
    <n v="0"/>
    <n v="0"/>
    <n v="0"/>
    <n v="0"/>
    <n v="0"/>
    <n v="0"/>
    <n v="0"/>
    <n v="0"/>
    <m/>
    <n v="0"/>
    <n v="0"/>
    <n v="0"/>
    <s v="Yes"/>
  </r>
  <r>
    <s v="43694270125617"/>
    <x v="42"/>
    <s v="69427"/>
    <s v="0125617"/>
    <s v="1387"/>
    <s v="D"/>
    <s v="ACE Charter High"/>
    <n v="1"/>
    <n v="3026777"/>
    <n v="151339"/>
    <n v="151339"/>
    <n v="272410"/>
    <n v="272410"/>
    <n v="272410"/>
    <n v="272410"/>
    <n v="272410"/>
    <n v="1664728"/>
    <n v="0"/>
    <n v="0"/>
    <n v="0"/>
    <n v="0"/>
    <n v="0"/>
    <n v="0"/>
    <n v="0"/>
    <n v="0"/>
    <n v="0"/>
    <n v="0"/>
    <m/>
    <n v="0"/>
    <n v="0"/>
    <n v="0"/>
    <s v="Yes"/>
  </r>
  <r>
    <s v="43694270130856"/>
    <x v="42"/>
    <s v="69427"/>
    <s v="0130856"/>
    <s v="1681"/>
    <s v="D"/>
    <s v="Luis Valdez Leadership Academy"/>
    <n v="1"/>
    <n v="2463128"/>
    <n v="123156"/>
    <n v="123156"/>
    <n v="221682"/>
    <n v="221682"/>
    <n v="221682"/>
    <n v="221682"/>
    <n v="221682"/>
    <n v="1354722"/>
    <n v="0"/>
    <n v="0"/>
    <n v="0"/>
    <n v="0"/>
    <n v="0"/>
    <n v="0"/>
    <n v="0"/>
    <n v="0"/>
    <n v="0"/>
    <n v="0"/>
    <m/>
    <n v="0"/>
    <n v="0"/>
    <n v="0"/>
    <s v="Yes"/>
  </r>
  <r>
    <s v="43694270131995"/>
    <x v="42"/>
    <s v="69427"/>
    <s v="0131995"/>
    <s v="1675"/>
    <s v="D"/>
    <s v="B. Roberto Cruz Leadership Academy"/>
    <n v="1"/>
    <n v="2628077"/>
    <n v="131404"/>
    <n v="131404"/>
    <n v="236527"/>
    <n v="236527"/>
    <n v="236527"/>
    <n v="236527"/>
    <n v="236527"/>
    <n v="1445443"/>
    <n v="0"/>
    <n v="0"/>
    <n v="0"/>
    <n v="0"/>
    <n v="0"/>
    <n v="0"/>
    <n v="0"/>
    <n v="0"/>
    <n v="0"/>
    <n v="0"/>
    <m/>
    <n v="0"/>
    <n v="0"/>
    <n v="0"/>
    <s v="Yes"/>
  </r>
  <r>
    <s v="43694270132274"/>
    <x v="42"/>
    <s v="69427"/>
    <s v="0132274"/>
    <s v="1737"/>
    <s v="D"/>
    <s v="Alpha: Cindy Avitia High School"/>
    <n v="1"/>
    <n v="4639354"/>
    <n v="231968"/>
    <n v="231968"/>
    <n v="417542"/>
    <n v="417542"/>
    <n v="417542"/>
    <n v="417542"/>
    <n v="417542"/>
    <n v="2551646"/>
    <n v="0"/>
    <n v="0"/>
    <n v="0"/>
    <n v="0"/>
    <n v="0"/>
    <n v="0"/>
    <n v="0"/>
    <n v="0"/>
    <n v="0"/>
    <n v="0"/>
    <m/>
    <n v="0"/>
    <n v="0"/>
    <n v="0"/>
    <s v="Yes"/>
  </r>
  <r>
    <s v="43694274330668"/>
    <x v="42"/>
    <s v="69427"/>
    <s v="4330668"/>
    <s v="0414"/>
    <s v="D"/>
    <s v="Latino College Preparatory Academy"/>
    <n v="1"/>
    <n v="3777617"/>
    <n v="188881"/>
    <n v="188881"/>
    <n v="339986"/>
    <n v="339986"/>
    <n v="339986"/>
    <n v="339986"/>
    <n v="339986"/>
    <n v="2077692"/>
    <n v="0"/>
    <n v="0"/>
    <n v="0"/>
    <n v="0"/>
    <n v="0"/>
    <n v="0"/>
    <n v="0"/>
    <n v="0"/>
    <n v="0"/>
    <n v="0"/>
    <m/>
    <n v="0"/>
    <n v="0"/>
    <n v="0"/>
    <s v="Yes"/>
  </r>
  <r>
    <s v="43694274330676"/>
    <x v="42"/>
    <s v="69427"/>
    <s v="4330676"/>
    <s v="0425"/>
    <s v="D"/>
    <s v="San Jose Conservation Corps Charter"/>
    <n v="1"/>
    <n v="1358685"/>
    <n v="67934"/>
    <n v="67934"/>
    <n v="122282"/>
    <n v="122282"/>
    <n v="122282"/>
    <n v="122282"/>
    <n v="122282"/>
    <n v="747278"/>
    <n v="0"/>
    <n v="0"/>
    <n v="0"/>
    <n v="0"/>
    <n v="0"/>
    <n v="0"/>
    <n v="0"/>
    <n v="0"/>
    <n v="0"/>
    <n v="0"/>
    <m/>
    <n v="0"/>
    <n v="0"/>
    <n v="0"/>
    <s v="Yes"/>
  </r>
  <r>
    <s v="43694274330726"/>
    <x v="42"/>
    <s v="69427"/>
    <s v="4330726"/>
    <s v="0502"/>
    <s v="D"/>
    <s v="Escuela Popular Accelerated Family Learning"/>
    <n v="1"/>
    <n v="3956373"/>
    <n v="197819"/>
    <n v="197819"/>
    <n v="356074"/>
    <n v="356074"/>
    <n v="356074"/>
    <n v="356074"/>
    <n v="356074"/>
    <n v="2176008"/>
    <n v="0"/>
    <n v="0"/>
    <n v="0"/>
    <n v="0"/>
    <n v="-72238.95"/>
    <n v="0"/>
    <n v="0"/>
    <n v="0"/>
    <n v="0"/>
    <n v="0"/>
    <m/>
    <n v="-72238.95"/>
    <n v="72238.95"/>
    <n v="0"/>
    <s v="Yes"/>
  </r>
  <r>
    <s v="43694350000000"/>
    <x v="42"/>
    <s v="69435"/>
    <s v="0000000"/>
    <s v="N/A"/>
    <s v="N/A"/>
    <s v="Evergreen Elementary"/>
    <n v="1"/>
    <n v="51481292"/>
    <n v="2574065"/>
    <n v="2574065"/>
    <n v="4633316"/>
    <n v="4633316"/>
    <n v="4633316"/>
    <n v="4633316"/>
    <n v="4633316"/>
    <n v="28314710"/>
    <n v="0"/>
    <n v="0"/>
    <n v="0"/>
    <n v="0"/>
    <n v="0"/>
    <n v="0"/>
    <n v="0"/>
    <n v="0"/>
    <n v="0"/>
    <n v="0"/>
    <m/>
    <n v="0"/>
    <n v="0"/>
    <n v="0"/>
    <s v="Yes"/>
  </r>
  <r>
    <s v="43694500000000"/>
    <x v="42"/>
    <s v="69450"/>
    <s v="0000000"/>
    <s v="N/A"/>
    <s v="N/A"/>
    <s v="Franklin-McKinley Elementary"/>
    <n v="1"/>
    <n v="64418105"/>
    <n v="3220905"/>
    <n v="3220905"/>
    <n v="5797629"/>
    <n v="5797629"/>
    <n v="5797629"/>
    <n v="5797629"/>
    <n v="5797629"/>
    <n v="35429955"/>
    <n v="0"/>
    <n v="0"/>
    <n v="0"/>
    <n v="0"/>
    <n v="0"/>
    <n v="0"/>
    <n v="0"/>
    <n v="0"/>
    <n v="0"/>
    <n v="0"/>
    <m/>
    <n v="0"/>
    <n v="0"/>
    <n v="0"/>
    <s v="Yes"/>
  </r>
  <r>
    <s v="43694500113662"/>
    <x v="42"/>
    <s v="69450"/>
    <s v="0113662"/>
    <s v="0846"/>
    <s v="D"/>
    <s v="Voices College-Bound Language Academy"/>
    <n v="1"/>
    <n v="3107152"/>
    <n v="155358"/>
    <n v="155358"/>
    <n v="279644"/>
    <n v="279644"/>
    <n v="279644"/>
    <n v="279644"/>
    <n v="279644"/>
    <n v="1708936"/>
    <n v="0"/>
    <n v="0"/>
    <n v="0"/>
    <n v="0"/>
    <n v="0"/>
    <n v="-20807.68"/>
    <n v="0"/>
    <n v="0"/>
    <n v="0"/>
    <n v="0"/>
    <m/>
    <n v="-20807.68"/>
    <n v="20807.68"/>
    <n v="0"/>
    <s v="Yes"/>
  </r>
  <r>
    <s v="43694500123299"/>
    <x v="42"/>
    <s v="69450"/>
    <s v="0123299"/>
    <s v="1192"/>
    <s v="D"/>
    <s v="Rocketship Mosaic Elementary"/>
    <n v="1"/>
    <n v="6065663"/>
    <n v="303283"/>
    <n v="303283"/>
    <n v="545910"/>
    <n v="545910"/>
    <n v="545910"/>
    <n v="545910"/>
    <n v="545910"/>
    <n v="3336116"/>
    <n v="0"/>
    <n v="0"/>
    <n v="0"/>
    <n v="0"/>
    <n v="0"/>
    <n v="0"/>
    <n v="0"/>
    <n v="0"/>
    <n v="0"/>
    <n v="0"/>
    <m/>
    <n v="0"/>
    <n v="0"/>
    <n v="0"/>
    <s v="Yes"/>
  </r>
  <r>
    <s v="43694500128108"/>
    <x v="42"/>
    <s v="69450"/>
    <s v="0128108"/>
    <s v="1526"/>
    <s v="D"/>
    <s v="Rocketship Spark Academy"/>
    <n v="1"/>
    <n v="6515130"/>
    <n v="325757"/>
    <n v="325757"/>
    <n v="586362"/>
    <n v="586362"/>
    <n v="586362"/>
    <n v="586362"/>
    <n v="586362"/>
    <n v="3583324"/>
    <n v="0"/>
    <n v="0"/>
    <n v="0"/>
    <n v="0"/>
    <n v="-73762.42"/>
    <n v="0"/>
    <n v="0"/>
    <n v="0"/>
    <n v="0"/>
    <n v="0"/>
    <m/>
    <n v="-73762.42"/>
    <n v="73762.42"/>
    <n v="0"/>
    <s v="Yes"/>
  </r>
  <r>
    <s v="43694500129205"/>
    <x v="42"/>
    <s v="69450"/>
    <s v="0129205"/>
    <s v="1608"/>
    <s v="D"/>
    <s v="KIPP Heritage Academy"/>
    <n v="1"/>
    <n v="4508624"/>
    <n v="225431"/>
    <n v="225431"/>
    <n v="405776"/>
    <n v="405776"/>
    <n v="405776"/>
    <n v="405776"/>
    <n v="405776"/>
    <n v="2479742"/>
    <n v="0"/>
    <n v="0"/>
    <n v="0"/>
    <n v="0"/>
    <n v="-44392.66"/>
    <n v="0"/>
    <n v="0"/>
    <n v="0"/>
    <n v="0"/>
    <n v="0"/>
    <m/>
    <n v="-44392.66"/>
    <n v="44392.66"/>
    <n v="0"/>
    <s v="Yes"/>
  </r>
  <r>
    <s v="43694500129247"/>
    <x v="42"/>
    <s v="69450"/>
    <s v="0129247"/>
    <s v="1545"/>
    <s v="D"/>
    <s v="ACE Esperanza Middle"/>
    <n v="1"/>
    <n v="2403237"/>
    <n v="120162"/>
    <n v="120162"/>
    <n v="216291"/>
    <n v="216291"/>
    <n v="216291"/>
    <n v="216291"/>
    <n v="216291"/>
    <n v="1321779"/>
    <n v="0"/>
    <n v="0"/>
    <n v="0"/>
    <n v="0"/>
    <n v="-57791.95"/>
    <n v="0"/>
    <n v="0"/>
    <n v="0"/>
    <n v="0"/>
    <n v="0"/>
    <m/>
    <n v="-57791.95"/>
    <n v="57791.95"/>
    <n v="0"/>
    <s v="Yes"/>
  </r>
  <r>
    <s v="43694680000000"/>
    <x v="42"/>
    <s v="69468"/>
    <s v="0000000"/>
    <s v="N/A"/>
    <s v="N/A"/>
    <s v="Fremont Union High"/>
    <n v="1"/>
    <n v="4682212"/>
    <n v="234111"/>
    <n v="234111"/>
    <n v="421399"/>
    <n v="421399"/>
    <n v="421399"/>
    <n v="421399"/>
    <n v="421399"/>
    <n v="2575217"/>
    <n v="0"/>
    <n v="0"/>
    <n v="0"/>
    <n v="0"/>
    <n v="0"/>
    <n v="0"/>
    <n v="0"/>
    <n v="0"/>
    <n v="0"/>
    <n v="0"/>
    <m/>
    <n v="0"/>
    <n v="0"/>
    <n v="0"/>
    <s v="Yes"/>
  </r>
  <r>
    <s v="43694840000000"/>
    <x v="42"/>
    <s v="69484"/>
    <s v="0000000"/>
    <s v="N/A"/>
    <s v="N/A"/>
    <s v="Gilroy Unified"/>
    <n v="1"/>
    <n v="70113798"/>
    <n v="3505690"/>
    <n v="3505690"/>
    <n v="6310242"/>
    <n v="6310242"/>
    <n v="6310242"/>
    <n v="6310242"/>
    <n v="6310242"/>
    <n v="38562590"/>
    <n v="0"/>
    <n v="0"/>
    <n v="0"/>
    <n v="0"/>
    <n v="0"/>
    <n v="0"/>
    <n v="0"/>
    <n v="0"/>
    <n v="0"/>
    <n v="0"/>
    <m/>
    <n v="0"/>
    <n v="0"/>
    <n v="0"/>
    <s v="Yes"/>
  </r>
  <r>
    <s v="43694840123760"/>
    <x v="42"/>
    <s v="69484"/>
    <s v="0123760"/>
    <s v="1278"/>
    <s v="D"/>
    <s v="Gilroy Prep (a Navigator School)"/>
    <n v="1"/>
    <n v="2915447"/>
    <n v="145772"/>
    <n v="145772"/>
    <n v="262390"/>
    <n v="262390"/>
    <n v="262390"/>
    <n v="262390"/>
    <n v="262390"/>
    <n v="1603494"/>
    <n v="0"/>
    <n v="0"/>
    <n v="0"/>
    <n v="0"/>
    <n v="0"/>
    <n v="0"/>
    <n v="0"/>
    <n v="0"/>
    <n v="0"/>
    <n v="0"/>
    <m/>
    <n v="0"/>
    <n v="0"/>
    <n v="0"/>
    <s v="Yes"/>
  </r>
  <r>
    <s v="43694920000000"/>
    <x v="42"/>
    <s v="69492"/>
    <s v="0000000"/>
    <s v="N/A"/>
    <s v="N/A"/>
    <s v="Lakeside Joint"/>
    <n v="1"/>
    <n v="198771"/>
    <n v="9939"/>
    <n v="9939"/>
    <n v="17889"/>
    <n v="17889"/>
    <n v="17889"/>
    <n v="17889"/>
    <n v="17889"/>
    <n v="109323"/>
    <n v="0"/>
    <n v="0"/>
    <n v="0"/>
    <n v="0"/>
    <n v="0"/>
    <n v="0"/>
    <n v="0"/>
    <n v="0"/>
    <n v="0"/>
    <n v="0"/>
    <m/>
    <n v="0"/>
    <n v="0"/>
    <n v="0"/>
    <s v="Yes"/>
  </r>
  <r>
    <s v="43695000000000"/>
    <x v="42"/>
    <s v="69500"/>
    <s v="0000000"/>
    <s v="N/A"/>
    <s v="N/A"/>
    <s v="Loma Prieta Joint Union Elementary"/>
    <n v="2"/>
    <n v="417188"/>
    <n v="62578"/>
    <n v="62578"/>
    <n v="62578"/>
    <n v="62578"/>
    <n v="0"/>
    <n v="0"/>
    <n v="25031"/>
    <n v="275343"/>
    <n v="0"/>
    <n v="0"/>
    <n v="0"/>
    <n v="0"/>
    <n v="0"/>
    <n v="0"/>
    <n v="0"/>
    <n v="0"/>
    <n v="0"/>
    <n v="0"/>
    <m/>
    <n v="0"/>
    <n v="0"/>
    <n v="0"/>
    <s v="Yes"/>
  </r>
  <r>
    <s v="43695180000000"/>
    <x v="42"/>
    <s v="69518"/>
    <s v="0000000"/>
    <s v="N/A"/>
    <s v="N/A"/>
    <s v="Los Altos Elementary"/>
    <n v="2"/>
    <n v="2173815"/>
    <n v="326072"/>
    <n v="326072"/>
    <n v="326072"/>
    <n v="326072"/>
    <n v="0"/>
    <n v="0"/>
    <n v="130429"/>
    <n v="1434717"/>
    <n v="0"/>
    <n v="0"/>
    <n v="0"/>
    <n v="0"/>
    <n v="0"/>
    <n v="0"/>
    <n v="0"/>
    <n v="0"/>
    <n v="0"/>
    <n v="0"/>
    <m/>
    <n v="0"/>
    <n v="0"/>
    <n v="0"/>
    <s v="Yes"/>
  </r>
  <r>
    <s v="43695260000000"/>
    <x v="42"/>
    <s v="69526"/>
    <s v="0000000"/>
    <s v="N/A"/>
    <s v="N/A"/>
    <s v="Los Gatos Union Elementary"/>
    <n v="2"/>
    <n v="1023664"/>
    <n v="153550"/>
    <n v="153550"/>
    <n v="153550"/>
    <n v="153550"/>
    <n v="0"/>
    <n v="0"/>
    <n v="61420"/>
    <n v="675620"/>
    <n v="0"/>
    <n v="0"/>
    <n v="0"/>
    <n v="0"/>
    <n v="0"/>
    <n v="0"/>
    <n v="0"/>
    <n v="0"/>
    <n v="0"/>
    <n v="0"/>
    <m/>
    <n v="0"/>
    <n v="0"/>
    <n v="0"/>
    <s v="Yes"/>
  </r>
  <r>
    <s v="43695340000000"/>
    <x v="42"/>
    <s v="69534"/>
    <s v="0000000"/>
    <s v="N/A"/>
    <s v="N/A"/>
    <s v="Los Gatos-Saratoga Union High"/>
    <n v="2"/>
    <n v="1178832"/>
    <n v="176825"/>
    <n v="176825"/>
    <n v="176825"/>
    <n v="176825"/>
    <n v="0"/>
    <n v="0"/>
    <n v="70730"/>
    <n v="778030"/>
    <n v="0"/>
    <n v="0"/>
    <n v="0"/>
    <n v="0"/>
    <n v="0"/>
    <n v="0"/>
    <n v="0"/>
    <n v="0"/>
    <n v="0"/>
    <n v="0"/>
    <m/>
    <n v="0"/>
    <n v="0"/>
    <n v="0"/>
    <s v="Yes"/>
  </r>
  <r>
    <s v="43695420000000"/>
    <x v="42"/>
    <s v="69542"/>
    <s v="0000000"/>
    <s v="N/A"/>
    <s v="N/A"/>
    <s v="Luther Burbank"/>
    <n v="1"/>
    <n v="5204781"/>
    <n v="260239"/>
    <n v="260239"/>
    <n v="468430"/>
    <n v="468430"/>
    <n v="468430"/>
    <n v="468430"/>
    <n v="468430"/>
    <n v="2862628"/>
    <n v="0"/>
    <n v="0"/>
    <n v="0"/>
    <n v="0"/>
    <n v="0"/>
    <n v="0"/>
    <n v="0"/>
    <n v="0"/>
    <n v="0"/>
    <n v="0"/>
    <m/>
    <n v="0"/>
    <n v="0"/>
    <n v="0"/>
    <s v="Yes"/>
  </r>
  <r>
    <s v="43695750000000"/>
    <x v="42"/>
    <s v="69575"/>
    <s v="0000000"/>
    <s v="N/A"/>
    <s v="N/A"/>
    <s v="Moreland"/>
    <n v="1"/>
    <n v="23746062"/>
    <n v="1187303"/>
    <n v="1187303"/>
    <n v="2137146"/>
    <n v="2137146"/>
    <n v="2137146"/>
    <n v="2137146"/>
    <n v="2137146"/>
    <n v="13060336"/>
    <n v="0"/>
    <n v="0"/>
    <n v="0"/>
    <n v="0"/>
    <n v="0"/>
    <n v="0"/>
    <n v="0"/>
    <n v="0"/>
    <n v="0"/>
    <n v="0"/>
    <m/>
    <n v="0"/>
    <n v="0"/>
    <n v="0"/>
    <s v="Yes"/>
  </r>
  <r>
    <s v="43695830000000"/>
    <x v="42"/>
    <s v="69583"/>
    <s v="0000000"/>
    <s v="N/A"/>
    <s v="N/A"/>
    <s v="Morgan Hill Unified"/>
    <n v="1"/>
    <n v="36251953"/>
    <n v="1812598"/>
    <n v="1812598"/>
    <n v="3262676"/>
    <n v="3262676"/>
    <n v="3262676"/>
    <n v="3262676"/>
    <n v="3262676"/>
    <n v="19938576"/>
    <n v="0"/>
    <n v="0"/>
    <n v="0"/>
    <n v="0"/>
    <n v="0"/>
    <n v="0"/>
    <n v="0"/>
    <n v="0"/>
    <n v="0"/>
    <n v="0"/>
    <m/>
    <n v="0"/>
    <n v="0"/>
    <n v="0"/>
    <s v="Yes"/>
  </r>
  <r>
    <s v="43695836118541"/>
    <x v="42"/>
    <s v="69583"/>
    <s v="6118541"/>
    <s v="0363"/>
    <s v="D"/>
    <s v="Charter School of Morgan Hill"/>
    <n v="1"/>
    <n v="2730987"/>
    <n v="136549"/>
    <n v="136549"/>
    <n v="245789"/>
    <n v="245789"/>
    <n v="245789"/>
    <n v="245789"/>
    <n v="245789"/>
    <n v="1502043"/>
    <n v="0"/>
    <n v="0"/>
    <n v="0"/>
    <n v="0"/>
    <n v="0"/>
    <n v="0"/>
    <n v="0"/>
    <n v="0"/>
    <n v="0"/>
    <n v="0"/>
    <m/>
    <n v="0"/>
    <n v="0"/>
    <n v="0"/>
    <s v="Yes"/>
  </r>
  <r>
    <s v="43695910000000"/>
    <x v="42"/>
    <s v="69591"/>
    <s v="0000000"/>
    <s v="N/A"/>
    <s v="N/A"/>
    <s v="Mountain View Whisman"/>
    <n v="2"/>
    <n v="7165919"/>
    <n v="1074888"/>
    <n v="1074888"/>
    <n v="1074888"/>
    <n v="1074888"/>
    <n v="0"/>
    <n v="0"/>
    <n v="429955"/>
    <n v="4729507"/>
    <n v="0"/>
    <n v="0"/>
    <n v="0"/>
    <n v="0"/>
    <n v="0"/>
    <n v="0"/>
    <n v="0"/>
    <n v="0"/>
    <n v="0"/>
    <n v="0"/>
    <m/>
    <n v="0"/>
    <n v="0"/>
    <n v="0"/>
    <s v="Yes"/>
  </r>
  <r>
    <s v="43696090000000"/>
    <x v="42"/>
    <s v="69609"/>
    <s v="0000000"/>
    <s v="N/A"/>
    <s v="N/A"/>
    <s v="Mountain View-Los Altos Union High"/>
    <n v="2"/>
    <n v="4274177"/>
    <n v="641127"/>
    <n v="641127"/>
    <n v="641127"/>
    <n v="641127"/>
    <n v="0"/>
    <n v="0"/>
    <n v="256451"/>
    <n v="2820959"/>
    <n v="0"/>
    <n v="0"/>
    <n v="0"/>
    <n v="0"/>
    <n v="0"/>
    <n v="0"/>
    <n v="0"/>
    <n v="0"/>
    <n v="0"/>
    <n v="0"/>
    <m/>
    <n v="0"/>
    <n v="0"/>
    <n v="0"/>
    <s v="Yes"/>
  </r>
  <r>
    <s v="43696170000000"/>
    <x v="42"/>
    <s v="69617"/>
    <s v="0000000"/>
    <s v="N/A"/>
    <s v="N/A"/>
    <s v="Mount Pleasant Elementary"/>
    <n v="1"/>
    <n v="12367371"/>
    <n v="618369"/>
    <n v="618369"/>
    <n v="1113063"/>
    <n v="1113063"/>
    <n v="1113063"/>
    <n v="1113063"/>
    <n v="1113063"/>
    <n v="6802053"/>
    <n v="0"/>
    <n v="0"/>
    <n v="0"/>
    <n v="0"/>
    <n v="0"/>
    <n v="0"/>
    <n v="0"/>
    <n v="0"/>
    <n v="0"/>
    <n v="0"/>
    <m/>
    <n v="0"/>
    <n v="0"/>
    <n v="0"/>
    <s v="Yes"/>
  </r>
  <r>
    <s v="43696176048045"/>
    <x v="42"/>
    <s v="69617"/>
    <s v="6048045"/>
    <s v="1243"/>
    <s v="L"/>
    <s v="Ida Jew Academies"/>
    <n v="1"/>
    <n v="2908739"/>
    <n v="145437"/>
    <n v="145437"/>
    <n v="261787"/>
    <n v="261787"/>
    <n v="261787"/>
    <n v="261787"/>
    <n v="261787"/>
    <n v="1599809"/>
    <n v="0"/>
    <n v="0"/>
    <n v="0"/>
    <n v="0"/>
    <n v="0"/>
    <n v="0"/>
    <n v="0"/>
    <n v="0"/>
    <n v="0"/>
    <n v="0"/>
    <m/>
    <n v="0"/>
    <n v="0"/>
    <n v="0"/>
    <s v="Yes"/>
  </r>
  <r>
    <s v="43696250000000"/>
    <x v="42"/>
    <s v="69625"/>
    <s v="0000000"/>
    <s v="N/A"/>
    <s v="N/A"/>
    <s v="Oak Grove Elementary"/>
    <n v="1"/>
    <n v="63422851"/>
    <n v="3171143"/>
    <n v="3171143"/>
    <n v="5708057"/>
    <n v="5708057"/>
    <n v="5708057"/>
    <n v="5708057"/>
    <n v="5708057"/>
    <n v="34882571"/>
    <n v="0"/>
    <n v="0"/>
    <n v="0"/>
    <n v="0"/>
    <n v="0"/>
    <n v="0"/>
    <n v="0"/>
    <n v="0"/>
    <n v="0"/>
    <n v="0"/>
    <m/>
    <n v="0"/>
    <n v="0"/>
    <n v="0"/>
    <s v="Yes"/>
  </r>
  <r>
    <s v="43696330000000"/>
    <x v="42"/>
    <s v="69633"/>
    <s v="0000000"/>
    <s v="N/A"/>
    <s v="N/A"/>
    <s v="Orchard Elementary"/>
    <n v="1"/>
    <n v="1566065"/>
    <n v="78303"/>
    <n v="78303"/>
    <n v="140946"/>
    <n v="140946"/>
    <n v="140946"/>
    <n v="140946"/>
    <n v="140946"/>
    <n v="861336"/>
    <n v="0"/>
    <n v="0"/>
    <n v="0"/>
    <n v="0"/>
    <n v="0"/>
    <n v="0"/>
    <n v="0"/>
    <n v="0"/>
    <n v="0"/>
    <n v="0"/>
    <m/>
    <n v="0"/>
    <n v="0"/>
    <n v="0"/>
    <s v="Yes"/>
  </r>
  <r>
    <s v="43696410000000"/>
    <x v="42"/>
    <s v="69641"/>
    <s v="0000000"/>
    <s v="N/A"/>
    <s v="N/A"/>
    <s v="Palo Alto Unified"/>
    <n v="1"/>
    <n v="12172237"/>
    <n v="608612"/>
    <n v="608612"/>
    <n v="1095501"/>
    <n v="1095501"/>
    <n v="1095501"/>
    <n v="1095501"/>
    <n v="1095501"/>
    <n v="6694729"/>
    <n v="0"/>
    <n v="0"/>
    <n v="0"/>
    <n v="0"/>
    <n v="0"/>
    <n v="0"/>
    <n v="0"/>
    <n v="0"/>
    <n v="0"/>
    <n v="0"/>
    <m/>
    <n v="0"/>
    <n v="0"/>
    <n v="0"/>
    <s v="Yes"/>
  </r>
  <r>
    <s v="43696660000000"/>
    <x v="42"/>
    <s v="69666"/>
    <s v="0000000"/>
    <s v="N/A"/>
    <s v="N/A"/>
    <s v="San Jose Unified"/>
    <n v="1"/>
    <n v="87500456"/>
    <n v="4375023"/>
    <n v="4375023"/>
    <n v="7875041"/>
    <n v="7875041"/>
    <n v="7875041"/>
    <n v="7875041"/>
    <n v="7875041"/>
    <n v="48125251"/>
    <n v="0"/>
    <n v="0"/>
    <n v="0"/>
    <n v="0"/>
    <n v="0"/>
    <n v="0"/>
    <n v="0"/>
    <n v="0"/>
    <n v="0"/>
    <n v="0"/>
    <m/>
    <n v="0"/>
    <n v="0"/>
    <n v="0"/>
    <s v="Yes"/>
  </r>
  <r>
    <s v="43696660129718"/>
    <x v="42"/>
    <s v="69666"/>
    <s v="0129718"/>
    <s v="1623"/>
    <s v="D"/>
    <s v="Downtown College Preparatory Middle"/>
    <n v="1"/>
    <n v="616276"/>
    <n v="30814"/>
    <n v="30814"/>
    <n v="55465"/>
    <n v="55465"/>
    <n v="55465"/>
    <n v="55465"/>
    <n v="55465"/>
    <n v="338953"/>
    <n v="0"/>
    <n v="0"/>
    <n v="0"/>
    <n v="0"/>
    <n v="-55465"/>
    <n v="0"/>
    <n v="0"/>
    <n v="0"/>
    <n v="0"/>
    <n v="0"/>
    <m/>
    <n v="-55465"/>
    <n v="55465"/>
    <n v="0"/>
    <s v="Yes"/>
  </r>
  <r>
    <s v="43696660131656"/>
    <x v="42"/>
    <s v="69666"/>
    <s v="0131656"/>
    <s v="1546"/>
    <s v="D"/>
    <s v="ACE Inspire Academy"/>
    <n v="1"/>
    <n v="601185"/>
    <n v="30059"/>
    <n v="30059"/>
    <n v="54107"/>
    <n v="54107"/>
    <n v="54107"/>
    <n v="54107"/>
    <n v="54107"/>
    <n v="330653"/>
    <n v="0"/>
    <n v="0"/>
    <n v="0"/>
    <n v="0"/>
    <n v="0"/>
    <n v="0"/>
    <n v="0"/>
    <n v="0"/>
    <n v="0"/>
    <n v="0"/>
    <m/>
    <n v="0"/>
    <n v="0"/>
    <n v="0"/>
    <s v="Yes"/>
  </r>
  <r>
    <s v="43696664330585"/>
    <x v="42"/>
    <s v="69666"/>
    <s v="4330585"/>
    <s v="0287"/>
    <s v="D"/>
    <s v="Downtown College Preparatory"/>
    <n v="1"/>
    <n v="1431558"/>
    <n v="71578"/>
    <n v="71578"/>
    <n v="128840"/>
    <n v="128840"/>
    <n v="128840"/>
    <n v="128840"/>
    <n v="128840"/>
    <n v="787356"/>
    <n v="0"/>
    <n v="0"/>
    <n v="0"/>
    <n v="0"/>
    <n v="-89026.4"/>
    <n v="0"/>
    <n v="0"/>
    <n v="0"/>
    <n v="0"/>
    <n v="0"/>
    <m/>
    <n v="-89026.4"/>
    <n v="89026.4"/>
    <n v="0"/>
    <s v="Yes"/>
  </r>
  <r>
    <s v="43696740000000"/>
    <x v="42"/>
    <s v="69674"/>
    <s v="0000000"/>
    <s v="N/A"/>
    <s v="N/A"/>
    <s v="Santa Clara Unified"/>
    <n v="1"/>
    <n v="21841341"/>
    <n v="1092067"/>
    <n v="1092067"/>
    <n v="1965721"/>
    <n v="1965721"/>
    <n v="1965721"/>
    <n v="1965721"/>
    <n v="1965721"/>
    <n v="12012739"/>
    <n v="0"/>
    <n v="0"/>
    <n v="0"/>
    <n v="0"/>
    <n v="0"/>
    <n v="0"/>
    <n v="0"/>
    <n v="0"/>
    <n v="0"/>
    <n v="0"/>
    <m/>
    <n v="0"/>
    <n v="0"/>
    <n v="0"/>
    <s v="Yes"/>
  </r>
  <r>
    <s v="43696820000000"/>
    <x v="42"/>
    <s v="69682"/>
    <s v="0000000"/>
    <s v="N/A"/>
    <s v="N/A"/>
    <s v="Saratoga Union Elementary"/>
    <n v="2"/>
    <n v="872368"/>
    <n v="130855"/>
    <n v="130855"/>
    <n v="130855"/>
    <n v="130855"/>
    <n v="0"/>
    <n v="0"/>
    <n v="52342"/>
    <n v="575762"/>
    <n v="0"/>
    <n v="0"/>
    <n v="0"/>
    <n v="0"/>
    <n v="0"/>
    <n v="0"/>
    <n v="0"/>
    <n v="0"/>
    <n v="0"/>
    <n v="0"/>
    <m/>
    <n v="0"/>
    <n v="0"/>
    <n v="0"/>
    <s v="Yes"/>
  </r>
  <r>
    <s v="43696900000000"/>
    <x v="42"/>
    <s v="69690"/>
    <s v="0000000"/>
    <s v="N/A"/>
    <s v="N/A"/>
    <s v="Sunnyvale"/>
    <n v="1"/>
    <n v="7705614"/>
    <n v="385281"/>
    <n v="385281"/>
    <n v="693505"/>
    <n v="693505"/>
    <n v="693505"/>
    <n v="693505"/>
    <n v="693505"/>
    <n v="4238087"/>
    <n v="0"/>
    <n v="0"/>
    <n v="0"/>
    <n v="0"/>
    <n v="0"/>
    <n v="0"/>
    <n v="0"/>
    <n v="0"/>
    <n v="0"/>
    <n v="0"/>
    <m/>
    <n v="0"/>
    <n v="0"/>
    <n v="0"/>
    <s v="Yes"/>
  </r>
  <r>
    <s v="43697080000000"/>
    <x v="42"/>
    <s v="69708"/>
    <s v="0000000"/>
    <s v="N/A"/>
    <s v="N/A"/>
    <s v="Union Elementary"/>
    <n v="1"/>
    <n v="26101643"/>
    <n v="1305082"/>
    <n v="1305082"/>
    <n v="2349148"/>
    <n v="2349148"/>
    <n v="2349148"/>
    <n v="2349148"/>
    <n v="2349148"/>
    <n v="14355904"/>
    <n v="0"/>
    <n v="0"/>
    <n v="0"/>
    <n v="0"/>
    <n v="0"/>
    <n v="0"/>
    <n v="0"/>
    <n v="0"/>
    <n v="0"/>
    <n v="0"/>
    <m/>
    <n v="0"/>
    <n v="0"/>
    <n v="0"/>
    <s v="Yes"/>
  </r>
  <r>
    <s v="43733870000000"/>
    <x v="42"/>
    <s v="73387"/>
    <s v="0000000"/>
    <s v="N/A"/>
    <s v="N/A"/>
    <s v="Milpitas Unified"/>
    <n v="1"/>
    <n v="53464083"/>
    <n v="2673204"/>
    <n v="2673204"/>
    <n v="4811767"/>
    <n v="4811767"/>
    <n v="4811767"/>
    <n v="4811767"/>
    <n v="4811767"/>
    <n v="29405243"/>
    <n v="0"/>
    <n v="0"/>
    <n v="0"/>
    <n v="0"/>
    <n v="0"/>
    <n v="0"/>
    <n v="0"/>
    <n v="0"/>
    <n v="0"/>
    <n v="0"/>
    <m/>
    <n v="0"/>
    <n v="0"/>
    <n v="0"/>
    <s v="Yes"/>
  </r>
  <r>
    <s v="43771490137315"/>
    <x v="42"/>
    <s v="77149"/>
    <s v="0137315"/>
    <s v="1955"/>
    <s v="D"/>
    <s v="KIPP Navigate College Prep"/>
    <n v="1"/>
    <n v="4389409"/>
    <n v="219470"/>
    <n v="219470"/>
    <n v="395047"/>
    <n v="395047"/>
    <n v="395047"/>
    <n v="395047"/>
    <n v="395047"/>
    <n v="2414175"/>
    <n v="0"/>
    <n v="0"/>
    <n v="0"/>
    <n v="0"/>
    <n v="0"/>
    <n v="0"/>
    <n v="0"/>
    <n v="0"/>
    <n v="0"/>
    <n v="0"/>
    <m/>
    <n v="0"/>
    <n v="0"/>
    <n v="0"/>
    <s v="Yes"/>
  </r>
  <r>
    <s v="44104470000000"/>
    <x v="43"/>
    <s v="10447"/>
    <s v="0000000"/>
    <s v="N/A"/>
    <s v="N/A"/>
    <s v="Santa Cruz Co. Office of Education"/>
    <n v="1"/>
    <n v="33208355"/>
    <n v="1660418"/>
    <n v="1660418"/>
    <n v="2988752"/>
    <n v="2988752"/>
    <n v="2988752"/>
    <n v="2988752"/>
    <n v="2988752"/>
    <n v="18264596"/>
    <n v="0"/>
    <n v="0"/>
    <n v="0"/>
    <n v="0"/>
    <n v="0"/>
    <n v="0"/>
    <n v="0"/>
    <n v="0"/>
    <n v="0"/>
    <n v="0"/>
    <m/>
    <n v="0"/>
    <n v="0"/>
    <n v="0"/>
    <s v="Yes"/>
  </r>
  <r>
    <s v="44104470136572"/>
    <x v="43"/>
    <s v="10447"/>
    <s v="0136572"/>
    <s v="1904"/>
    <s v="L"/>
    <s v="Santa Cruz County Career Advancement Charter"/>
    <n v="1"/>
    <n v="2059886"/>
    <n v="102994"/>
    <n v="102994"/>
    <n v="185390"/>
    <n v="185390"/>
    <n v="185390"/>
    <n v="185390"/>
    <n v="185390"/>
    <n v="1132938"/>
    <n v="0"/>
    <n v="0"/>
    <n v="0"/>
    <n v="0"/>
    <n v="0"/>
    <n v="0"/>
    <n v="0"/>
    <n v="0"/>
    <n v="0"/>
    <n v="0"/>
    <m/>
    <n v="0"/>
    <n v="0"/>
    <n v="0"/>
    <s v="Yes"/>
  </r>
  <r>
    <s v="44104474430252"/>
    <x v="43"/>
    <s v="10447"/>
    <s v="4430252"/>
    <s v="0210"/>
    <s v="D"/>
    <s v="Pacific Collegiate Charter"/>
    <n v="1"/>
    <n v="2144220"/>
    <n v="107211"/>
    <n v="107211"/>
    <n v="192980"/>
    <n v="192980"/>
    <n v="192980"/>
    <n v="192980"/>
    <n v="192980"/>
    <n v="1179322"/>
    <n v="0"/>
    <n v="0"/>
    <n v="0"/>
    <n v="0"/>
    <n v="0"/>
    <n v="0"/>
    <n v="0"/>
    <n v="0"/>
    <n v="0"/>
    <n v="0"/>
    <m/>
    <n v="0"/>
    <n v="0"/>
    <n v="0"/>
    <s v="Yes"/>
  </r>
  <r>
    <s v="44697320000000"/>
    <x v="43"/>
    <s v="69732"/>
    <s v="0000000"/>
    <s v="N/A"/>
    <s v="N/A"/>
    <s v="Bonny Doon Union Elementary"/>
    <n v="1"/>
    <n v="209603"/>
    <n v="10480"/>
    <n v="10480"/>
    <n v="18864"/>
    <n v="18864"/>
    <n v="18864"/>
    <n v="18864"/>
    <n v="18864"/>
    <n v="115280"/>
    <n v="0"/>
    <n v="0"/>
    <n v="0"/>
    <n v="0"/>
    <n v="0"/>
    <n v="0"/>
    <n v="0"/>
    <n v="0"/>
    <n v="0"/>
    <n v="0"/>
    <m/>
    <n v="0"/>
    <n v="0"/>
    <n v="0"/>
    <s v="Yes"/>
  </r>
  <r>
    <s v="44697570000000"/>
    <x v="43"/>
    <s v="69757"/>
    <s v="0000000"/>
    <s v="N/A"/>
    <s v="N/A"/>
    <s v="Happy Valley Elementary"/>
    <n v="2"/>
    <n v="158740"/>
    <n v="23811"/>
    <n v="23811"/>
    <n v="23811"/>
    <n v="23811"/>
    <n v="0"/>
    <n v="0"/>
    <n v="9524"/>
    <n v="104768"/>
    <n v="0"/>
    <n v="0"/>
    <n v="0"/>
    <n v="0"/>
    <n v="0"/>
    <n v="0"/>
    <n v="0"/>
    <n v="0"/>
    <n v="0"/>
    <n v="0"/>
    <m/>
    <n v="0"/>
    <n v="0"/>
    <n v="0"/>
    <s v="Yes"/>
  </r>
  <r>
    <s v="44697650000000"/>
    <x v="43"/>
    <s v="69765"/>
    <s v="0000000"/>
    <s v="N/A"/>
    <s v="N/A"/>
    <s v="Live Oak Elementary"/>
    <n v="2"/>
    <n v="12166480"/>
    <n v="1824972"/>
    <n v="1824972"/>
    <n v="1824972"/>
    <n v="1824972"/>
    <n v="0"/>
    <n v="0"/>
    <n v="729989"/>
    <n v="8029877"/>
    <n v="0"/>
    <n v="0"/>
    <n v="0"/>
    <n v="0"/>
    <n v="0"/>
    <n v="0"/>
    <n v="0"/>
    <n v="0"/>
    <n v="0"/>
    <n v="0"/>
    <m/>
    <n v="0"/>
    <n v="0"/>
    <n v="0"/>
    <s v="Yes"/>
  </r>
  <r>
    <s v="44697650100388"/>
    <x v="43"/>
    <s v="69765"/>
    <s v="0100388"/>
    <s v="0513"/>
    <s v="L"/>
    <s v="Tierra Pacifica Charter"/>
    <n v="2"/>
    <n v="1332365"/>
    <n v="199855"/>
    <n v="199855"/>
    <n v="199855"/>
    <n v="199855"/>
    <n v="0"/>
    <n v="0"/>
    <n v="79942"/>
    <n v="879362"/>
    <n v="0"/>
    <n v="0"/>
    <n v="0"/>
    <n v="0"/>
    <n v="0"/>
    <n v="0"/>
    <n v="0"/>
    <n v="0"/>
    <n v="0"/>
    <n v="0"/>
    <m/>
    <n v="0"/>
    <n v="0"/>
    <n v="0"/>
    <s v="Yes"/>
  </r>
  <r>
    <s v="44697730000000"/>
    <x v="43"/>
    <s v="69773"/>
    <s v="0000000"/>
    <s v="N/A"/>
    <s v="N/A"/>
    <s v="Mountain Elementary"/>
    <n v="2"/>
    <n v="899217"/>
    <n v="134883"/>
    <n v="134883"/>
    <n v="134883"/>
    <n v="134883"/>
    <n v="0"/>
    <n v="0"/>
    <n v="53953"/>
    <n v="593485"/>
    <n v="0"/>
    <n v="0"/>
    <n v="0"/>
    <n v="0"/>
    <n v="0"/>
    <n v="0"/>
    <n v="0"/>
    <n v="0"/>
    <n v="0"/>
    <n v="0"/>
    <m/>
    <n v="0"/>
    <n v="0"/>
    <n v="0"/>
    <s v="Yes"/>
  </r>
  <r>
    <s v="44697810000000"/>
    <x v="43"/>
    <s v="69781"/>
    <s v="0000000"/>
    <s v="N/A"/>
    <s v="N/A"/>
    <s v="Pacific Elementary"/>
    <n v="2"/>
    <n v="1343407"/>
    <n v="201511"/>
    <n v="201511"/>
    <n v="201511"/>
    <n v="201511"/>
    <n v="0"/>
    <n v="0"/>
    <n v="80604"/>
    <n v="886648"/>
    <n v="0"/>
    <n v="0"/>
    <n v="0"/>
    <n v="0"/>
    <n v="0"/>
    <n v="0"/>
    <n v="0"/>
    <n v="0"/>
    <n v="0"/>
    <n v="0"/>
    <m/>
    <n v="0"/>
    <n v="0"/>
    <n v="0"/>
    <s v="Yes"/>
  </r>
  <r>
    <s v="44697990000000"/>
    <x v="43"/>
    <s v="69799"/>
    <s v="0000000"/>
    <s v="N/A"/>
    <s v="N/A"/>
    <s v="Pajaro Valley Unified"/>
    <n v="1"/>
    <n v="172296639"/>
    <n v="8614832"/>
    <n v="8614832"/>
    <n v="15506698"/>
    <n v="15506698"/>
    <n v="15506698"/>
    <n v="15506698"/>
    <n v="15506698"/>
    <n v="94763154"/>
    <n v="0"/>
    <n v="0"/>
    <n v="0"/>
    <n v="0"/>
    <n v="0"/>
    <n v="0"/>
    <n v="0"/>
    <n v="0"/>
    <n v="0"/>
    <n v="0"/>
    <m/>
    <n v="0"/>
    <n v="0"/>
    <n v="0"/>
    <s v="Yes"/>
  </r>
  <r>
    <s v="44697990117804"/>
    <x v="43"/>
    <s v="69799"/>
    <s v="0117804"/>
    <s v="1004"/>
    <s v="D"/>
    <s v="Ceiba College Preparatory Academy"/>
    <n v="1"/>
    <n v="4232489"/>
    <n v="211624"/>
    <n v="211624"/>
    <n v="380924"/>
    <n v="380924"/>
    <n v="380924"/>
    <n v="380924"/>
    <n v="380924"/>
    <n v="2327868"/>
    <n v="0"/>
    <n v="0"/>
    <n v="0"/>
    <n v="0"/>
    <n v="0"/>
    <n v="0"/>
    <n v="0"/>
    <n v="0"/>
    <n v="0"/>
    <n v="0"/>
    <m/>
    <n v="0"/>
    <n v="0"/>
    <n v="0"/>
    <s v="Yes"/>
  </r>
  <r>
    <s v="44697994430229"/>
    <x v="43"/>
    <s v="69799"/>
    <s v="4430229"/>
    <s v="0170"/>
    <s v="L"/>
    <s v="Pacific Coast Charter"/>
    <n v="1"/>
    <n v="1374408"/>
    <n v="68720"/>
    <n v="68720"/>
    <n v="123697"/>
    <n v="123697"/>
    <n v="123697"/>
    <n v="123697"/>
    <n v="123697"/>
    <n v="755925"/>
    <n v="0"/>
    <n v="0"/>
    <n v="0"/>
    <n v="0"/>
    <n v="0"/>
    <n v="0"/>
    <n v="0"/>
    <n v="0"/>
    <n v="0"/>
    <n v="0"/>
    <m/>
    <n v="0"/>
    <n v="0"/>
    <n v="0"/>
    <s v="Yes"/>
  </r>
  <r>
    <s v="44697994430245"/>
    <x v="43"/>
    <s v="69799"/>
    <s v="4430245"/>
    <s v="0265"/>
    <s v="L"/>
    <s v="Diamond Technology Institute"/>
    <n v="1"/>
    <n v="715549"/>
    <n v="35777"/>
    <n v="35777"/>
    <n v="64399"/>
    <n v="64399"/>
    <n v="64399"/>
    <n v="64399"/>
    <n v="64399"/>
    <n v="393549"/>
    <n v="0"/>
    <n v="0"/>
    <n v="0"/>
    <n v="0"/>
    <n v="0"/>
    <n v="0"/>
    <n v="0"/>
    <n v="0"/>
    <n v="0"/>
    <n v="0"/>
    <m/>
    <n v="0"/>
    <n v="0"/>
    <n v="0"/>
    <s v="Yes"/>
  </r>
  <r>
    <s v="44697996049720"/>
    <x v="43"/>
    <s v="69799"/>
    <s v="6049720"/>
    <s v="0041"/>
    <s v="L"/>
    <s v="Linscott Charter"/>
    <n v="1"/>
    <n v="1670808"/>
    <n v="83540"/>
    <n v="83540"/>
    <n v="150373"/>
    <n v="150373"/>
    <n v="150373"/>
    <n v="150373"/>
    <n v="150373"/>
    <n v="918945"/>
    <n v="0"/>
    <n v="0"/>
    <n v="0"/>
    <n v="0"/>
    <n v="0"/>
    <n v="0"/>
    <n v="0"/>
    <n v="0"/>
    <n v="0"/>
    <n v="0"/>
    <m/>
    <n v="0"/>
    <n v="0"/>
    <n v="0"/>
    <s v="Yes"/>
  </r>
  <r>
    <s v="44697996049829"/>
    <x v="43"/>
    <s v="69799"/>
    <s v="6049829"/>
    <s v="0164"/>
    <s v="L"/>
    <s v="Alianza Charter"/>
    <n v="1"/>
    <n v="5836749"/>
    <n v="291837"/>
    <n v="291837"/>
    <n v="525307"/>
    <n v="525307"/>
    <n v="525307"/>
    <n v="525307"/>
    <n v="525307"/>
    <n v="3210209"/>
    <n v="0"/>
    <n v="0"/>
    <n v="0"/>
    <n v="0"/>
    <n v="0"/>
    <n v="0"/>
    <n v="0"/>
    <n v="0"/>
    <n v="0"/>
    <n v="0"/>
    <m/>
    <n v="0"/>
    <n v="0"/>
    <n v="0"/>
    <s v="Yes"/>
  </r>
  <r>
    <s v="44697996119077"/>
    <x v="43"/>
    <s v="69799"/>
    <s v="6119077"/>
    <s v="0373"/>
    <s v="L"/>
    <s v="Watsonville Charter School of the Arts"/>
    <n v="1"/>
    <n v="2553992"/>
    <n v="127700"/>
    <n v="127700"/>
    <n v="229859"/>
    <n v="229859"/>
    <n v="229859"/>
    <n v="229859"/>
    <n v="229859"/>
    <n v="1404695"/>
    <n v="0"/>
    <n v="0"/>
    <n v="0"/>
    <n v="0"/>
    <n v="0"/>
    <n v="0"/>
    <n v="0"/>
    <n v="0"/>
    <n v="0"/>
    <n v="0"/>
    <m/>
    <n v="0"/>
    <n v="0"/>
    <n v="0"/>
    <s v="Yes"/>
  </r>
  <r>
    <s v="44698070000000"/>
    <x v="43"/>
    <s v="69807"/>
    <s v="0000000"/>
    <s v="N/A"/>
    <s v="N/A"/>
    <s v="San Lorenzo Valley Unified"/>
    <n v="1"/>
    <n v="14554729"/>
    <n v="727736"/>
    <n v="727736"/>
    <n v="1309926"/>
    <n v="1309926"/>
    <n v="1309926"/>
    <n v="1309926"/>
    <n v="1309926"/>
    <n v="8005102"/>
    <n v="0"/>
    <n v="0"/>
    <n v="0"/>
    <n v="0"/>
    <n v="0"/>
    <n v="0"/>
    <n v="0"/>
    <n v="0"/>
    <n v="0"/>
    <n v="0"/>
    <m/>
    <n v="0"/>
    <n v="0"/>
    <n v="0"/>
    <s v="Yes"/>
  </r>
  <r>
    <s v="44698070110007"/>
    <x v="43"/>
    <s v="69807"/>
    <s v="0110007"/>
    <s v="0747"/>
    <s v="D"/>
    <s v="Ocean Grove Charter"/>
    <n v="1"/>
    <n v="17255532"/>
    <n v="862777"/>
    <n v="862777"/>
    <n v="1552998"/>
    <n v="1552998"/>
    <n v="1552998"/>
    <n v="1552998"/>
    <n v="1552998"/>
    <n v="9490544"/>
    <n v="0"/>
    <n v="0"/>
    <n v="0"/>
    <n v="0"/>
    <n v="0"/>
    <n v="0"/>
    <n v="0"/>
    <n v="0"/>
    <n v="0"/>
    <n v="0"/>
    <m/>
    <n v="0"/>
    <n v="0"/>
    <n v="0"/>
    <s v="Yes"/>
  </r>
  <r>
    <s v="44698074430179"/>
    <x v="43"/>
    <s v="69807"/>
    <s v="4430179"/>
    <s v="0025"/>
    <s v="L"/>
    <s v="SLVUSD Charter"/>
    <n v="1"/>
    <n v="1557708"/>
    <n v="77885"/>
    <n v="77885"/>
    <n v="140194"/>
    <n v="140194"/>
    <n v="140194"/>
    <n v="140194"/>
    <n v="140194"/>
    <n v="856740"/>
    <n v="0"/>
    <n v="0"/>
    <n v="0"/>
    <n v="0"/>
    <n v="0"/>
    <n v="0"/>
    <n v="0"/>
    <n v="0"/>
    <n v="0"/>
    <n v="0"/>
    <m/>
    <n v="0"/>
    <n v="0"/>
    <n v="0"/>
    <s v="Yes"/>
  </r>
  <r>
    <s v="44698150000000"/>
    <x v="43"/>
    <s v="69815"/>
    <s v="0000000"/>
    <s v="N/A"/>
    <s v="N/A"/>
    <s v="Santa Cruz City Elementary"/>
    <n v="2"/>
    <n v="2790471"/>
    <n v="418571"/>
    <n v="418571"/>
    <n v="418571"/>
    <n v="418571"/>
    <n v="0"/>
    <n v="0"/>
    <n v="167428"/>
    <n v="1841712"/>
    <n v="0"/>
    <n v="0"/>
    <n v="0"/>
    <n v="0"/>
    <n v="0"/>
    <n v="0"/>
    <n v="0"/>
    <n v="0"/>
    <n v="0"/>
    <n v="0"/>
    <m/>
    <n v="0"/>
    <n v="0"/>
    <n v="0"/>
    <s v="Yes"/>
  </r>
  <r>
    <s v="44698230000000"/>
    <x v="43"/>
    <s v="69823"/>
    <s v="0000000"/>
    <s v="N/A"/>
    <s v="N/A"/>
    <s v="Santa Cruz City High"/>
    <n v="1"/>
    <n v="21562230"/>
    <n v="1078112"/>
    <n v="1078112"/>
    <n v="1940601"/>
    <n v="1940601"/>
    <n v="1940601"/>
    <n v="1940601"/>
    <n v="1940601"/>
    <n v="11859229"/>
    <n v="0"/>
    <n v="0"/>
    <n v="0"/>
    <n v="0"/>
    <n v="0"/>
    <n v="0"/>
    <n v="0"/>
    <n v="0"/>
    <n v="0"/>
    <n v="0"/>
    <m/>
    <n v="0"/>
    <n v="0"/>
    <n v="0"/>
    <s v="Yes"/>
  </r>
  <r>
    <s v="44698234430187"/>
    <x v="43"/>
    <s v="69823"/>
    <s v="4430187"/>
    <s v="0059"/>
    <s v="L"/>
    <s v="Delta Charter"/>
    <n v="1"/>
    <n v="561204"/>
    <n v="28060"/>
    <n v="28060"/>
    <n v="50508"/>
    <n v="50508"/>
    <n v="50508"/>
    <n v="50508"/>
    <n v="50508"/>
    <n v="308660"/>
    <n v="0"/>
    <n v="0"/>
    <n v="0"/>
    <n v="0"/>
    <n v="0"/>
    <n v="0"/>
    <n v="0"/>
    <n v="0"/>
    <n v="0"/>
    <n v="0"/>
    <m/>
    <n v="0"/>
    <n v="0"/>
    <n v="0"/>
    <s v="Yes"/>
  </r>
  <r>
    <s v="44698490000000"/>
    <x v="43"/>
    <s v="69849"/>
    <s v="0000000"/>
    <s v="N/A"/>
    <s v="N/A"/>
    <s v="Soquel Union Elementary"/>
    <n v="2"/>
    <n v="5218606"/>
    <n v="782791"/>
    <n v="782791"/>
    <n v="782791"/>
    <n v="782791"/>
    <n v="0"/>
    <n v="0"/>
    <n v="313116"/>
    <n v="3444280"/>
    <n v="0"/>
    <n v="0"/>
    <n v="0"/>
    <n v="0"/>
    <n v="0"/>
    <n v="0"/>
    <n v="0"/>
    <n v="0"/>
    <n v="0"/>
    <n v="0"/>
    <m/>
    <n v="0"/>
    <n v="0"/>
    <n v="0"/>
    <s v="Yes"/>
  </r>
  <r>
    <s v="44754320000000"/>
    <x v="43"/>
    <s v="75432"/>
    <s v="0000000"/>
    <s v="N/A"/>
    <s v="N/A"/>
    <s v="Scotts Valley Unified"/>
    <n v="2"/>
    <n v="10729476"/>
    <n v="1609421"/>
    <n v="1609421"/>
    <n v="1609421"/>
    <n v="1609421"/>
    <n v="0"/>
    <n v="0"/>
    <n v="643769"/>
    <n v="7081453"/>
    <n v="0"/>
    <n v="0"/>
    <n v="0"/>
    <n v="0"/>
    <n v="0"/>
    <n v="0"/>
    <n v="0"/>
    <n v="0"/>
    <n v="0"/>
    <n v="0"/>
    <m/>
    <n v="0"/>
    <n v="0"/>
    <n v="0"/>
    <s v="Yes"/>
  </r>
  <r>
    <s v="44754320139410"/>
    <x v="43"/>
    <s v="75432"/>
    <s v="0139410"/>
    <s v="2056"/>
    <s v="D"/>
    <s v="California Connections Academy Monterey Bay"/>
    <n v="1"/>
    <n v="3529055"/>
    <n v="176453"/>
    <n v="176453"/>
    <n v="317615"/>
    <n v="317615"/>
    <n v="317615"/>
    <n v="317615"/>
    <n v="317615"/>
    <n v="1940981"/>
    <n v="0"/>
    <n v="0"/>
    <n v="0"/>
    <n v="0"/>
    <n v="0"/>
    <n v="0"/>
    <n v="0"/>
    <n v="0"/>
    <n v="0"/>
    <n v="0"/>
    <m/>
    <n v="0"/>
    <n v="0"/>
    <n v="0"/>
    <s v="Yes"/>
  </r>
  <r>
    <s v="44772480138909"/>
    <x v="43"/>
    <s v="77248"/>
    <s v="0138909"/>
    <s v="2032"/>
    <s v="D"/>
    <s v="Watsonville Prep"/>
    <n v="1"/>
    <n v="7196018"/>
    <n v="359801"/>
    <n v="359801"/>
    <n v="647642"/>
    <n v="647642"/>
    <n v="647642"/>
    <n v="647642"/>
    <n v="647642"/>
    <n v="3957812"/>
    <n v="0"/>
    <n v="-7735"/>
    <n v="0"/>
    <n v="0"/>
    <n v="0"/>
    <n v="0"/>
    <n v="0"/>
    <n v="0"/>
    <n v="0"/>
    <n v="0"/>
    <m/>
    <n v="-7735"/>
    <n v="7735"/>
    <n v="0"/>
    <s v="Yes"/>
  </r>
  <r>
    <s v="45104540000000"/>
    <x v="44"/>
    <s v="10454"/>
    <s v="0000000"/>
    <s v="N/A"/>
    <s v="N/A"/>
    <s v="Shasta Co. Office of Education"/>
    <n v="1"/>
    <n v="36800474"/>
    <n v="1840024"/>
    <n v="1840024"/>
    <n v="3312043"/>
    <n v="3312043"/>
    <n v="3312043"/>
    <n v="3312043"/>
    <n v="3312043"/>
    <n v="20240263"/>
    <n v="0"/>
    <n v="0"/>
    <n v="0"/>
    <n v="0"/>
    <n v="0"/>
    <n v="0"/>
    <n v="0"/>
    <n v="0"/>
    <n v="0"/>
    <n v="0"/>
    <m/>
    <n v="0"/>
    <n v="0"/>
    <n v="0"/>
    <s v="Yes"/>
  </r>
  <r>
    <s v="45104540111674"/>
    <x v="44"/>
    <s v="10454"/>
    <s v="0111674"/>
    <s v="0778"/>
    <s v="D"/>
    <s v="Chrysalis Charter"/>
    <n v="1"/>
    <n v="2234974"/>
    <n v="111749"/>
    <n v="111749"/>
    <n v="201148"/>
    <n v="201148"/>
    <n v="201148"/>
    <n v="201148"/>
    <n v="201148"/>
    <n v="1229238"/>
    <n v="0"/>
    <n v="0"/>
    <n v="0"/>
    <n v="0"/>
    <n v="0"/>
    <n v="0"/>
    <n v="0"/>
    <n v="0"/>
    <n v="0"/>
    <n v="0"/>
    <m/>
    <n v="0"/>
    <n v="0"/>
    <n v="0"/>
    <s v="Yes"/>
  </r>
  <r>
    <s v="45104540129957"/>
    <x v="44"/>
    <s v="10454"/>
    <s v="0129957"/>
    <s v="2076"/>
    <s v="D"/>
    <s v="Northern Summit Academy Shasta"/>
    <n v="1"/>
    <n v="2178547"/>
    <n v="108927"/>
    <n v="108927"/>
    <n v="196069"/>
    <n v="196069"/>
    <n v="196069"/>
    <n v="196069"/>
    <n v="196069"/>
    <n v="1198199"/>
    <n v="0"/>
    <n v="0"/>
    <n v="0"/>
    <n v="0"/>
    <n v="0"/>
    <n v="0"/>
    <n v="0"/>
    <n v="0"/>
    <n v="0"/>
    <n v="0"/>
    <m/>
    <n v="0"/>
    <n v="0"/>
    <n v="0"/>
    <s v="Yes"/>
  </r>
  <r>
    <s v="45104540132944"/>
    <x v="44"/>
    <s v="10454"/>
    <s v="0132944"/>
    <s v="1770"/>
    <s v="D"/>
    <s v="Redding STEM Academy"/>
    <n v="1"/>
    <n v="1622579"/>
    <n v="81129"/>
    <n v="81129"/>
    <n v="146032"/>
    <n v="146032"/>
    <n v="146032"/>
    <n v="146032"/>
    <n v="146032"/>
    <n v="892418"/>
    <n v="0"/>
    <n v="0"/>
    <n v="0"/>
    <n v="0"/>
    <n v="0"/>
    <n v="0"/>
    <n v="0"/>
    <n v="0"/>
    <n v="0"/>
    <n v="0"/>
    <m/>
    <n v="0"/>
    <n v="0"/>
    <n v="0"/>
    <s v="Yes"/>
  </r>
  <r>
    <s v="45698560000000"/>
    <x v="44"/>
    <s v="69856"/>
    <s v="0000000"/>
    <s v="N/A"/>
    <s v="N/A"/>
    <s v="Anderson Union High"/>
    <n v="1"/>
    <n v="9560636"/>
    <n v="478032"/>
    <n v="478032"/>
    <n v="860457"/>
    <n v="860457"/>
    <n v="860457"/>
    <n v="860457"/>
    <n v="860457"/>
    <n v="5258349"/>
    <n v="0"/>
    <n v="0"/>
    <n v="0"/>
    <n v="0"/>
    <n v="0"/>
    <n v="0"/>
    <n v="0"/>
    <n v="0"/>
    <n v="0"/>
    <n v="0"/>
    <m/>
    <n v="0"/>
    <n v="0"/>
    <n v="0"/>
    <s v="Yes"/>
  </r>
  <r>
    <s v="45698564530333"/>
    <x v="44"/>
    <s v="69856"/>
    <s v="4530333"/>
    <s v="0452"/>
    <s v="L"/>
    <s v="Anderson New Technology High"/>
    <n v="1"/>
    <n v="791223"/>
    <n v="39561"/>
    <n v="39561"/>
    <n v="71210"/>
    <n v="71210"/>
    <n v="71210"/>
    <n v="71210"/>
    <n v="71210"/>
    <n v="435172"/>
    <n v="0"/>
    <n v="0"/>
    <n v="0"/>
    <n v="0"/>
    <n v="0"/>
    <n v="0"/>
    <n v="0"/>
    <n v="0"/>
    <n v="0"/>
    <n v="0"/>
    <m/>
    <n v="0"/>
    <n v="0"/>
    <n v="0"/>
    <s v="Yes"/>
  </r>
  <r>
    <s v="45698720000000"/>
    <x v="44"/>
    <s v="69872"/>
    <s v="0000000"/>
    <s v="N/A"/>
    <s v="N/A"/>
    <s v="Bella Vista Elementary"/>
    <n v="1"/>
    <n v="2595053"/>
    <n v="129753"/>
    <n v="129753"/>
    <n v="233555"/>
    <n v="233555"/>
    <n v="233555"/>
    <n v="233555"/>
    <n v="233555"/>
    <n v="1427281"/>
    <n v="0"/>
    <n v="0"/>
    <n v="0"/>
    <n v="0"/>
    <n v="0"/>
    <n v="0"/>
    <n v="0"/>
    <n v="0"/>
    <n v="0"/>
    <n v="0"/>
    <m/>
    <n v="0"/>
    <n v="0"/>
    <n v="0"/>
    <s v="Yes"/>
  </r>
  <r>
    <s v="45698800000000"/>
    <x v="44"/>
    <s v="69880"/>
    <s v="0000000"/>
    <s v="N/A"/>
    <s v="N/A"/>
    <s v="Black Butte Union Elementary"/>
    <n v="2"/>
    <n v="1590611"/>
    <n v="238592"/>
    <n v="238592"/>
    <n v="238592"/>
    <n v="238592"/>
    <n v="0"/>
    <n v="0"/>
    <n v="95437"/>
    <n v="1049805"/>
    <n v="0"/>
    <n v="0"/>
    <n v="0"/>
    <n v="0"/>
    <n v="0"/>
    <n v="0"/>
    <n v="0"/>
    <n v="0"/>
    <n v="0"/>
    <n v="0"/>
    <m/>
    <n v="0"/>
    <n v="0"/>
    <n v="0"/>
    <s v="Yes"/>
  </r>
  <r>
    <s v="45699140000000"/>
    <x v="44"/>
    <s v="69914"/>
    <s v="0000000"/>
    <s v="N/A"/>
    <s v="N/A"/>
    <s v="Cascade Union Elementary"/>
    <n v="1"/>
    <n v="11793486"/>
    <n v="589674"/>
    <n v="589674"/>
    <n v="1061414"/>
    <n v="1061414"/>
    <n v="1061414"/>
    <n v="1061414"/>
    <n v="1061414"/>
    <n v="6486418"/>
    <n v="0"/>
    <n v="0"/>
    <n v="0"/>
    <n v="0"/>
    <n v="0"/>
    <n v="0"/>
    <n v="0"/>
    <n v="0"/>
    <n v="0"/>
    <n v="0"/>
    <m/>
    <n v="0"/>
    <n v="0"/>
    <n v="0"/>
    <s v="Yes"/>
  </r>
  <r>
    <s v="45699140135624"/>
    <x v="44"/>
    <s v="69914"/>
    <s v="0135624"/>
    <s v="1869"/>
    <s v="D"/>
    <s v="Tree of Life International Charter School"/>
    <n v="1"/>
    <n v="3774903"/>
    <n v="188745"/>
    <n v="188745"/>
    <n v="339741"/>
    <n v="339741"/>
    <n v="339741"/>
    <n v="339741"/>
    <n v="339741"/>
    <n v="2076195"/>
    <n v="0"/>
    <n v="0"/>
    <n v="0"/>
    <n v="0"/>
    <n v="0"/>
    <n v="0"/>
    <n v="0"/>
    <n v="0"/>
    <n v="0"/>
    <n v="0"/>
    <m/>
    <n v="0"/>
    <n v="0"/>
    <n v="0"/>
    <s v="Yes"/>
  </r>
  <r>
    <s v="45699220000000"/>
    <x v="44"/>
    <s v="69922"/>
    <s v="0000000"/>
    <s v="N/A"/>
    <s v="N/A"/>
    <s v="Castle Rock Union Elementary"/>
    <n v="3"/>
    <n v="580625"/>
    <n v="87094"/>
    <n v="174188"/>
    <n v="174188"/>
    <n v="87094"/>
    <n v="0"/>
    <n v="0"/>
    <n v="34838"/>
    <n v="557402"/>
    <n v="0"/>
    <n v="0"/>
    <n v="0"/>
    <n v="0"/>
    <n v="0"/>
    <n v="0"/>
    <n v="0"/>
    <n v="0"/>
    <n v="0"/>
    <n v="0"/>
    <m/>
    <n v="0"/>
    <n v="0"/>
    <n v="0"/>
    <s v="Yes"/>
  </r>
  <r>
    <s v="45699480000000"/>
    <x v="44"/>
    <s v="69948"/>
    <s v="0000000"/>
    <s v="N/A"/>
    <s v="N/A"/>
    <s v="Columbia Elementary"/>
    <n v="1"/>
    <n v="6929629"/>
    <n v="346481"/>
    <n v="346481"/>
    <n v="623667"/>
    <n v="623667"/>
    <n v="623667"/>
    <n v="623667"/>
    <n v="623667"/>
    <n v="3811297"/>
    <n v="0"/>
    <n v="0"/>
    <n v="0"/>
    <n v="0"/>
    <n v="0"/>
    <n v="0"/>
    <n v="0"/>
    <n v="0"/>
    <n v="0"/>
    <n v="0"/>
    <m/>
    <n v="0"/>
    <n v="0"/>
    <n v="0"/>
    <s v="Yes"/>
  </r>
  <r>
    <s v="45699480134122"/>
    <x v="44"/>
    <s v="69948"/>
    <s v="0134122"/>
    <s v="1793"/>
    <s v="D"/>
    <s v="Redding School of the Arts"/>
    <n v="1"/>
    <n v="6104637"/>
    <n v="305232"/>
    <n v="305232"/>
    <n v="549417"/>
    <n v="549417"/>
    <n v="549417"/>
    <n v="549417"/>
    <n v="549417"/>
    <n v="3357549"/>
    <n v="0"/>
    <n v="0"/>
    <n v="0"/>
    <n v="0"/>
    <n v="0"/>
    <n v="0"/>
    <n v="0"/>
    <n v="0"/>
    <n v="0"/>
    <n v="0"/>
    <m/>
    <n v="0"/>
    <n v="0"/>
    <n v="0"/>
    <s v="Yes"/>
  </r>
  <r>
    <s v="45699480139543"/>
    <x v="44"/>
    <s v="69948"/>
    <s v="0139543"/>
    <s v="2065"/>
    <s v="D"/>
    <s v="Shasta View Academy"/>
    <n v="1"/>
    <n v="5158900"/>
    <n v="257945"/>
    <n v="257945"/>
    <n v="464301"/>
    <n v="464301"/>
    <n v="464301"/>
    <n v="464301"/>
    <n v="464301"/>
    <n v="2837395"/>
    <n v="0"/>
    <n v="0"/>
    <n v="0"/>
    <n v="0"/>
    <n v="0"/>
    <n v="0"/>
    <n v="0"/>
    <n v="0"/>
    <n v="0"/>
    <n v="0"/>
    <m/>
    <n v="0"/>
    <n v="0"/>
    <n v="0"/>
    <s v="Yes"/>
  </r>
  <r>
    <s v="45699480141580"/>
    <x v="44"/>
    <s v="69948"/>
    <s v="0141580"/>
    <s v="2126"/>
    <s v="D"/>
    <s v="Phoenix Charter Academy College View"/>
    <n v="1"/>
    <n v="3292852"/>
    <n v="164643"/>
    <n v="164643"/>
    <n v="296357"/>
    <n v="296357"/>
    <n v="296357"/>
    <n v="296357"/>
    <n v="296357"/>
    <n v="1811071"/>
    <n v="0"/>
    <n v="-3417"/>
    <n v="0"/>
    <n v="0"/>
    <n v="0"/>
    <n v="0"/>
    <n v="0"/>
    <n v="0"/>
    <n v="0"/>
    <n v="0"/>
    <m/>
    <n v="-3417"/>
    <n v="3417"/>
    <n v="0"/>
    <s v="Yes"/>
  </r>
  <r>
    <s v="45699550000000"/>
    <x v="44"/>
    <s v="69955"/>
    <s v="0000000"/>
    <s v="N/A"/>
    <s v="N/A"/>
    <s v="Cottonwood Union Elementary"/>
    <n v="1"/>
    <n v="7594397"/>
    <n v="379720"/>
    <n v="379720"/>
    <n v="683496"/>
    <n v="683496"/>
    <n v="683496"/>
    <n v="683496"/>
    <n v="683496"/>
    <n v="4176920"/>
    <n v="0"/>
    <n v="0"/>
    <n v="0"/>
    <n v="0"/>
    <n v="0"/>
    <n v="0"/>
    <n v="0"/>
    <n v="0"/>
    <n v="0"/>
    <n v="0"/>
    <m/>
    <n v="0"/>
    <n v="0"/>
    <n v="0"/>
    <s v="Yes"/>
  </r>
  <r>
    <s v="45699550121640"/>
    <x v="44"/>
    <s v="69955"/>
    <s v="0121640"/>
    <s v="1183"/>
    <s v="D"/>
    <s v="Cottonwood Creek Charter"/>
    <n v="1"/>
    <n v="1994474"/>
    <n v="99724"/>
    <n v="99724"/>
    <n v="179503"/>
    <n v="179503"/>
    <n v="179503"/>
    <n v="179503"/>
    <n v="179503"/>
    <n v="1096963"/>
    <n v="0"/>
    <n v="0"/>
    <n v="0"/>
    <n v="0"/>
    <n v="0"/>
    <n v="0"/>
    <n v="0"/>
    <n v="0"/>
    <n v="0"/>
    <n v="0"/>
    <m/>
    <n v="0"/>
    <n v="0"/>
    <n v="0"/>
    <s v="Yes"/>
  </r>
  <r>
    <s v="45699710000000"/>
    <x v="44"/>
    <s v="69971"/>
    <s v="0000000"/>
    <s v="N/A"/>
    <s v="N/A"/>
    <s v="Enterprise Elementary"/>
    <n v="1"/>
    <n v="33983322"/>
    <n v="1699166"/>
    <n v="1699166"/>
    <n v="3058499"/>
    <n v="3058499"/>
    <n v="3058499"/>
    <n v="3058499"/>
    <n v="3058499"/>
    <n v="18690827"/>
    <n v="0"/>
    <n v="0"/>
    <n v="0"/>
    <n v="0"/>
    <n v="0"/>
    <n v="0"/>
    <n v="0"/>
    <n v="0"/>
    <n v="0"/>
    <n v="0"/>
    <m/>
    <n v="0"/>
    <n v="0"/>
    <n v="0"/>
    <s v="Yes"/>
  </r>
  <r>
    <s v="45699710135848"/>
    <x v="44"/>
    <s v="69971"/>
    <s v="0135848"/>
    <s v="1864"/>
    <s v="L"/>
    <s v="Redding Collegiate Academy"/>
    <n v="1"/>
    <n v="2694555"/>
    <n v="134728"/>
    <n v="134728"/>
    <n v="242510"/>
    <n v="242510"/>
    <n v="242510"/>
    <n v="242510"/>
    <n v="242510"/>
    <n v="1482006"/>
    <n v="0"/>
    <n v="0"/>
    <n v="0"/>
    <n v="0"/>
    <n v="0"/>
    <n v="0"/>
    <n v="0"/>
    <n v="0"/>
    <n v="0"/>
    <n v="0"/>
    <m/>
    <n v="0"/>
    <n v="0"/>
    <n v="0"/>
    <s v="Yes"/>
  </r>
  <r>
    <s v="45699890000000"/>
    <x v="44"/>
    <s v="69989"/>
    <s v="0000000"/>
    <s v="N/A"/>
    <s v="N/A"/>
    <s v="Fall River Joint Unified"/>
    <n v="2"/>
    <n v="9133862"/>
    <n v="1370079"/>
    <n v="1370079"/>
    <n v="1370079"/>
    <n v="1370079"/>
    <n v="0"/>
    <n v="0"/>
    <n v="548032"/>
    <n v="6028348"/>
    <n v="0"/>
    <n v="0"/>
    <n v="0"/>
    <n v="0"/>
    <n v="0"/>
    <n v="0"/>
    <n v="0"/>
    <n v="0"/>
    <n v="0"/>
    <n v="0"/>
    <m/>
    <n v="0"/>
    <n v="0"/>
    <n v="0"/>
    <s v="Yes"/>
  </r>
  <r>
    <s v="45699970000000"/>
    <x v="44"/>
    <s v="69997"/>
    <s v="0000000"/>
    <s v="N/A"/>
    <s v="N/A"/>
    <s v="French Gulch-Whiskeytown Elementary"/>
    <n v="2"/>
    <n v="237161"/>
    <n v="35574"/>
    <n v="35574"/>
    <n v="35574"/>
    <n v="35574"/>
    <n v="0"/>
    <n v="0"/>
    <n v="14230"/>
    <n v="156526"/>
    <n v="0"/>
    <n v="0"/>
    <n v="0"/>
    <n v="0"/>
    <n v="0"/>
    <n v="0"/>
    <n v="0"/>
    <n v="0"/>
    <n v="0"/>
    <n v="0"/>
    <m/>
    <n v="0"/>
    <n v="0"/>
    <n v="0"/>
    <s v="Yes"/>
  </r>
  <r>
    <s v="45700030000000"/>
    <x v="44"/>
    <s v="70003"/>
    <s v="0000000"/>
    <s v="N/A"/>
    <s v="N/A"/>
    <s v="Grant Elementary"/>
    <n v="1"/>
    <n v="5369863"/>
    <n v="268493"/>
    <n v="268493"/>
    <n v="483288"/>
    <n v="483288"/>
    <n v="483288"/>
    <n v="483288"/>
    <n v="483288"/>
    <n v="2953426"/>
    <n v="0"/>
    <n v="0"/>
    <n v="0"/>
    <n v="0"/>
    <n v="0"/>
    <n v="0"/>
    <n v="0"/>
    <n v="0"/>
    <n v="0"/>
    <n v="0"/>
    <m/>
    <n v="0"/>
    <n v="0"/>
    <n v="0"/>
    <s v="Yes"/>
  </r>
  <r>
    <s v="45700110000000"/>
    <x v="44"/>
    <s v="70011"/>
    <s v="0000000"/>
    <s v="N/A"/>
    <s v="N/A"/>
    <s v="Happy Valley Union Elementary"/>
    <n v="1"/>
    <n v="5015104"/>
    <n v="250755"/>
    <n v="250755"/>
    <n v="451359"/>
    <n v="451359"/>
    <n v="451359"/>
    <n v="451359"/>
    <n v="451359"/>
    <n v="2758305"/>
    <n v="0"/>
    <n v="0"/>
    <n v="0"/>
    <n v="0"/>
    <n v="0"/>
    <n v="0"/>
    <n v="0"/>
    <n v="0"/>
    <n v="0"/>
    <n v="0"/>
    <m/>
    <n v="0"/>
    <n v="0"/>
    <n v="0"/>
    <s v="Yes"/>
  </r>
  <r>
    <s v="45700290000000"/>
    <x v="44"/>
    <s v="70029"/>
    <s v="0000000"/>
    <s v="N/A"/>
    <s v="N/A"/>
    <s v="Igo, Ono, Platina Union Elementary"/>
    <n v="1"/>
    <n v="465641"/>
    <n v="23282"/>
    <n v="23282"/>
    <n v="41908"/>
    <n v="41908"/>
    <n v="41908"/>
    <n v="41908"/>
    <n v="41908"/>
    <n v="256104"/>
    <n v="0"/>
    <n v="0"/>
    <n v="0"/>
    <n v="0"/>
    <n v="0"/>
    <n v="0"/>
    <n v="0"/>
    <n v="0"/>
    <n v="0"/>
    <n v="0"/>
    <m/>
    <n v="0"/>
    <n v="0"/>
    <n v="0"/>
    <s v="Yes"/>
  </r>
  <r>
    <s v="45700450000000"/>
    <x v="44"/>
    <s v="70045"/>
    <s v="0000000"/>
    <s v="N/A"/>
    <s v="N/A"/>
    <s v="Junction Elementary"/>
    <n v="1"/>
    <n v="2042536"/>
    <n v="102127"/>
    <n v="102127"/>
    <n v="183828"/>
    <n v="183828"/>
    <n v="183828"/>
    <n v="183828"/>
    <n v="183828"/>
    <n v="1123394"/>
    <n v="0"/>
    <n v="0"/>
    <n v="0"/>
    <n v="0"/>
    <n v="0"/>
    <n v="0"/>
    <n v="0"/>
    <n v="0"/>
    <n v="0"/>
    <n v="0"/>
    <m/>
    <n v="0"/>
    <n v="0"/>
    <n v="0"/>
    <s v="Yes"/>
  </r>
  <r>
    <s v="45700520000000"/>
    <x v="44"/>
    <s v="70052"/>
    <s v="0000000"/>
    <s v="N/A"/>
    <s v="N/A"/>
    <s v="Millville Elementary"/>
    <n v="2"/>
    <n v="1738265"/>
    <n v="260740"/>
    <n v="260740"/>
    <n v="260740"/>
    <n v="260740"/>
    <n v="0"/>
    <n v="0"/>
    <n v="104296"/>
    <n v="1147256"/>
    <n v="0"/>
    <n v="0"/>
    <n v="0"/>
    <n v="0"/>
    <n v="0"/>
    <n v="0"/>
    <n v="0"/>
    <n v="0"/>
    <n v="0"/>
    <n v="0"/>
    <m/>
    <n v="0"/>
    <n v="0"/>
    <n v="0"/>
    <s v="Yes"/>
  </r>
  <r>
    <s v="45700780000000"/>
    <x v="44"/>
    <s v="70078"/>
    <s v="0000000"/>
    <s v="N/A"/>
    <s v="N/A"/>
    <s v="North Cow Creek Elementary"/>
    <n v="1"/>
    <n v="1883741"/>
    <n v="94187"/>
    <n v="94187"/>
    <n v="169537"/>
    <n v="169537"/>
    <n v="169537"/>
    <n v="169537"/>
    <n v="169537"/>
    <n v="1036059"/>
    <n v="0"/>
    <n v="0"/>
    <n v="0"/>
    <n v="0"/>
    <n v="0"/>
    <n v="0"/>
    <n v="0"/>
    <n v="0"/>
    <n v="0"/>
    <n v="0"/>
    <m/>
    <n v="0"/>
    <n v="0"/>
    <n v="0"/>
    <s v="Yes"/>
  </r>
  <r>
    <s v="45700860000000"/>
    <x v="44"/>
    <s v="70086"/>
    <s v="0000000"/>
    <s v="N/A"/>
    <s v="N/A"/>
    <s v="Oak Run Elementary"/>
    <n v="1"/>
    <n v="736502"/>
    <n v="36825"/>
    <n v="36825"/>
    <n v="66285"/>
    <n v="66285"/>
    <n v="66285"/>
    <n v="66285"/>
    <n v="66285"/>
    <n v="405075"/>
    <n v="0"/>
    <n v="0"/>
    <n v="0"/>
    <n v="0"/>
    <n v="0"/>
    <n v="0"/>
    <n v="0"/>
    <n v="0"/>
    <n v="0"/>
    <n v="0"/>
    <m/>
    <n v="0"/>
    <n v="0"/>
    <n v="0"/>
    <s v="Yes"/>
  </r>
  <r>
    <s v="45700940000000"/>
    <x v="44"/>
    <s v="70094"/>
    <s v="0000000"/>
    <s v="N/A"/>
    <s v="N/A"/>
    <s v="Pacheco Union Elementary"/>
    <n v="1"/>
    <n v="4314883"/>
    <n v="215744"/>
    <n v="215744"/>
    <n v="388339"/>
    <n v="388339"/>
    <n v="388339"/>
    <n v="388339"/>
    <n v="388339"/>
    <n v="2373183"/>
    <n v="0"/>
    <n v="0"/>
    <n v="0"/>
    <n v="0"/>
    <n v="0"/>
    <n v="0"/>
    <n v="0"/>
    <n v="0"/>
    <n v="0"/>
    <n v="0"/>
    <m/>
    <n v="0"/>
    <n v="0"/>
    <n v="0"/>
    <s v="Yes"/>
  </r>
  <r>
    <s v="45701100000000"/>
    <x v="44"/>
    <s v="70110"/>
    <s v="0000000"/>
    <s v="N/A"/>
    <s v="N/A"/>
    <s v="Redding Elementary"/>
    <n v="2"/>
    <n v="25073156"/>
    <n v="3760973"/>
    <n v="3760973"/>
    <n v="3760973"/>
    <n v="3760973"/>
    <n v="0"/>
    <n v="0"/>
    <n v="1504389"/>
    <n v="16548281"/>
    <n v="0"/>
    <n v="0"/>
    <n v="0"/>
    <n v="0"/>
    <n v="0"/>
    <n v="0"/>
    <n v="0"/>
    <n v="0"/>
    <n v="0"/>
    <n v="0"/>
    <m/>
    <n v="0"/>
    <n v="0"/>
    <n v="0"/>
    <s v="Yes"/>
  </r>
  <r>
    <s v="45701100135889"/>
    <x v="44"/>
    <s v="70110"/>
    <s v="0135889"/>
    <s v="0490"/>
    <s v="L"/>
    <s v="Stellar Charter"/>
    <n v="2"/>
    <n v="1702755"/>
    <n v="255413"/>
    <n v="255413"/>
    <n v="255413"/>
    <n v="255413"/>
    <n v="0"/>
    <n v="0"/>
    <n v="102165"/>
    <n v="1123817"/>
    <n v="0"/>
    <n v="0"/>
    <n v="0"/>
    <n v="0"/>
    <n v="0"/>
    <n v="0"/>
    <n v="0"/>
    <n v="0"/>
    <n v="0"/>
    <n v="0"/>
    <m/>
    <n v="0"/>
    <n v="0"/>
    <n v="0"/>
    <s v="Yes"/>
  </r>
  <r>
    <s v="45701106117931"/>
    <x v="44"/>
    <s v="70110"/>
    <s v="6117931"/>
    <s v="0307"/>
    <s v="D"/>
    <s v="Monarch Learning Center"/>
    <n v="1"/>
    <n v="917246"/>
    <n v="45862"/>
    <n v="45862"/>
    <n v="82552"/>
    <n v="82552"/>
    <n v="82552"/>
    <n v="82552"/>
    <n v="82552"/>
    <n v="504484"/>
    <n v="0"/>
    <n v="0"/>
    <n v="0"/>
    <n v="0"/>
    <n v="0"/>
    <n v="0"/>
    <n v="0"/>
    <n v="0"/>
    <n v="0"/>
    <n v="0"/>
    <m/>
    <n v="0"/>
    <n v="0"/>
    <n v="0"/>
    <s v="Yes"/>
  </r>
  <r>
    <s v="45701280000000"/>
    <x v="44"/>
    <s v="70128"/>
    <s v="0000000"/>
    <s v="N/A"/>
    <s v="N/A"/>
    <s v="Shasta Union Elementary"/>
    <n v="1"/>
    <n v="601253"/>
    <n v="30063"/>
    <n v="30063"/>
    <n v="54113"/>
    <n v="54113"/>
    <n v="54113"/>
    <n v="54113"/>
    <n v="54113"/>
    <n v="330691"/>
    <n v="0"/>
    <n v="0"/>
    <n v="0"/>
    <n v="0"/>
    <n v="0"/>
    <n v="0"/>
    <n v="0"/>
    <n v="0"/>
    <n v="0"/>
    <n v="0"/>
    <m/>
    <n v="0"/>
    <n v="0"/>
    <n v="0"/>
    <s v="Yes"/>
  </r>
  <r>
    <s v="45701360000000"/>
    <x v="44"/>
    <s v="70136"/>
    <s v="0000000"/>
    <s v="N/A"/>
    <s v="N/A"/>
    <s v="Shasta Union High"/>
    <n v="1"/>
    <n v="26649489"/>
    <n v="1332474"/>
    <n v="1332474"/>
    <n v="2398454"/>
    <n v="2398454"/>
    <n v="2398454"/>
    <n v="2398454"/>
    <n v="2398454"/>
    <n v="14657218"/>
    <n v="0"/>
    <n v="0"/>
    <n v="0"/>
    <n v="0"/>
    <n v="0"/>
    <n v="0"/>
    <n v="0"/>
    <n v="0"/>
    <n v="0"/>
    <n v="0"/>
    <m/>
    <n v="0"/>
    <n v="0"/>
    <n v="0"/>
    <s v="Yes"/>
  </r>
  <r>
    <s v="45701360106013"/>
    <x v="44"/>
    <s v="70136"/>
    <s v="0106013"/>
    <s v="0612"/>
    <s v="D"/>
    <s v="University Preparatory"/>
    <n v="1"/>
    <n v="5731273"/>
    <n v="286564"/>
    <n v="286564"/>
    <n v="515815"/>
    <n v="515815"/>
    <n v="515815"/>
    <n v="515815"/>
    <n v="515815"/>
    <n v="3152203"/>
    <n v="0"/>
    <n v="0"/>
    <n v="0"/>
    <n v="0"/>
    <n v="0"/>
    <n v="0"/>
    <n v="0"/>
    <n v="0"/>
    <n v="0"/>
    <n v="0"/>
    <m/>
    <n v="0"/>
    <n v="0"/>
    <n v="0"/>
    <s v="Yes"/>
  </r>
  <r>
    <s v="45701364530267"/>
    <x v="44"/>
    <s v="70136"/>
    <s v="4530267"/>
    <s v="0256"/>
    <s v="D"/>
    <s v="Shasta Charter Academy"/>
    <n v="1"/>
    <n v="1877477"/>
    <n v="93874"/>
    <n v="93874"/>
    <n v="168973"/>
    <n v="168973"/>
    <n v="168973"/>
    <n v="168973"/>
    <n v="168973"/>
    <n v="1032613"/>
    <n v="0"/>
    <n v="0"/>
    <n v="0"/>
    <n v="0"/>
    <n v="0"/>
    <n v="0"/>
    <n v="0"/>
    <n v="0"/>
    <n v="0"/>
    <n v="0"/>
    <m/>
    <n v="0"/>
    <n v="0"/>
    <n v="0"/>
    <s v="Yes"/>
  </r>
  <r>
    <s v="45701690000000"/>
    <x v="44"/>
    <s v="70169"/>
    <s v="0000000"/>
    <s v="N/A"/>
    <s v="N/A"/>
    <s v="Whitmore Union Elementary"/>
    <n v="2"/>
    <n v="501213"/>
    <n v="75182"/>
    <n v="75182"/>
    <n v="75182"/>
    <n v="75182"/>
    <n v="0"/>
    <n v="0"/>
    <n v="30073"/>
    <n v="330801"/>
    <n v="0"/>
    <n v="0"/>
    <n v="0"/>
    <n v="0"/>
    <n v="0"/>
    <n v="0"/>
    <n v="0"/>
    <n v="0"/>
    <n v="0"/>
    <n v="0"/>
    <m/>
    <n v="0"/>
    <n v="0"/>
    <n v="0"/>
    <s v="Yes"/>
  </r>
  <r>
    <s v="45737000000000"/>
    <x v="44"/>
    <s v="73700"/>
    <s v="0000000"/>
    <s v="N/A"/>
    <s v="N/A"/>
    <s v="Mountain Union Elementary"/>
    <n v="3"/>
    <n v="609305"/>
    <n v="91396"/>
    <n v="182792"/>
    <n v="182792"/>
    <n v="91396"/>
    <n v="0"/>
    <n v="0"/>
    <n v="36558"/>
    <n v="584934"/>
    <n v="0"/>
    <n v="0"/>
    <n v="0"/>
    <n v="0"/>
    <n v="0"/>
    <n v="0"/>
    <n v="0"/>
    <n v="0"/>
    <n v="0"/>
    <n v="0"/>
    <m/>
    <n v="0"/>
    <n v="0"/>
    <n v="0"/>
    <s v="Yes"/>
  </r>
  <r>
    <s v="45752670000000"/>
    <x v="44"/>
    <s v="75267"/>
    <s v="0000000"/>
    <s v="N/A"/>
    <s v="N/A"/>
    <s v="Gateway Unified"/>
    <n v="2"/>
    <n v="17996915"/>
    <n v="2699537"/>
    <n v="2699537"/>
    <n v="2699537"/>
    <n v="2699537"/>
    <n v="0"/>
    <n v="0"/>
    <n v="1079815"/>
    <n v="11877963"/>
    <n v="0"/>
    <n v="0"/>
    <n v="0"/>
    <n v="0"/>
    <n v="0"/>
    <n v="0"/>
    <n v="0"/>
    <n v="0"/>
    <n v="0"/>
    <n v="0"/>
    <m/>
    <n v="0"/>
    <n v="0"/>
    <n v="0"/>
    <s v="Yes"/>
  </r>
  <r>
    <s v="45752670113407"/>
    <x v="44"/>
    <s v="75267"/>
    <s v="0113407"/>
    <s v="0849"/>
    <s v="D"/>
    <s v="Rocky Point Charter"/>
    <n v="1"/>
    <n v="1496459"/>
    <n v="74823"/>
    <n v="74823"/>
    <n v="134681"/>
    <n v="134681"/>
    <n v="134681"/>
    <n v="134681"/>
    <n v="134681"/>
    <n v="823051"/>
    <n v="0"/>
    <n v="0"/>
    <n v="0"/>
    <n v="0"/>
    <n v="0"/>
    <n v="0"/>
    <n v="0"/>
    <n v="0"/>
    <n v="0"/>
    <n v="0"/>
    <m/>
    <n v="0"/>
    <n v="0"/>
    <n v="0"/>
    <s v="Yes"/>
  </r>
  <r>
    <s v="46104620000000"/>
    <x v="45"/>
    <s v="10462"/>
    <s v="0000000"/>
    <s v="N/A"/>
    <s v="N/A"/>
    <s v="Sierra Co. Office of Education"/>
    <n v="1"/>
    <n v="2320831"/>
    <n v="116042"/>
    <n v="116042"/>
    <n v="208875"/>
    <n v="208875"/>
    <n v="208875"/>
    <n v="208875"/>
    <n v="208875"/>
    <n v="1276459"/>
    <n v="0"/>
    <n v="0"/>
    <n v="0"/>
    <n v="0"/>
    <n v="0"/>
    <n v="0"/>
    <n v="0"/>
    <n v="0"/>
    <n v="0"/>
    <n v="0"/>
    <m/>
    <n v="0"/>
    <n v="0"/>
    <n v="0"/>
    <s v="Yes"/>
  </r>
  <r>
    <s v="46701770000000"/>
    <x v="45"/>
    <s v="70177"/>
    <s v="0000000"/>
    <s v="N/A"/>
    <s v="N/A"/>
    <s v="Sierra-Plumas Joint Unified"/>
    <n v="2"/>
    <n v="2549985"/>
    <n v="382498"/>
    <n v="382498"/>
    <n v="382498"/>
    <n v="382498"/>
    <n v="0"/>
    <n v="0"/>
    <n v="152999"/>
    <n v="1682991"/>
    <n v="0"/>
    <n v="0"/>
    <n v="0"/>
    <n v="0"/>
    <n v="0"/>
    <n v="0"/>
    <n v="0"/>
    <n v="0"/>
    <n v="0"/>
    <n v="0"/>
    <m/>
    <n v="0"/>
    <n v="0"/>
    <n v="0"/>
    <s v="Yes"/>
  </r>
  <r>
    <s v="47104700000000"/>
    <x v="46"/>
    <s v="10470"/>
    <s v="0000000"/>
    <s v="N/A"/>
    <s v="N/A"/>
    <s v="Siskiyou Co. Office of Education"/>
    <n v="1"/>
    <n v="17105609"/>
    <n v="855280"/>
    <n v="855280"/>
    <n v="1539505"/>
    <n v="1539505"/>
    <n v="1539505"/>
    <n v="1539505"/>
    <n v="1539505"/>
    <n v="9408085"/>
    <n v="0"/>
    <n v="0"/>
    <n v="0"/>
    <n v="0"/>
    <n v="0"/>
    <n v="0"/>
    <n v="0"/>
    <n v="0"/>
    <n v="0"/>
    <n v="0"/>
    <m/>
    <n v="0"/>
    <n v="0"/>
    <n v="0"/>
    <s v="Yes"/>
  </r>
  <r>
    <s v="47104700117168"/>
    <x v="46"/>
    <s v="10470"/>
    <s v="0117168"/>
    <s v="0983"/>
    <s v="D"/>
    <s v="Golden Eagle Charter"/>
    <n v="1"/>
    <n v="5183544"/>
    <n v="259177"/>
    <n v="259177"/>
    <n v="466519"/>
    <n v="466519"/>
    <n v="466519"/>
    <n v="466519"/>
    <n v="466519"/>
    <n v="2850949"/>
    <n v="0"/>
    <n v="0"/>
    <n v="0"/>
    <n v="0"/>
    <n v="0"/>
    <n v="0"/>
    <n v="0"/>
    <n v="0"/>
    <n v="0"/>
    <n v="0"/>
    <m/>
    <n v="0"/>
    <n v="0"/>
    <n v="0"/>
    <s v="Yes"/>
  </r>
  <r>
    <s v="47104700137372"/>
    <x v="46"/>
    <s v="10470"/>
    <s v="0137372"/>
    <s v="1958"/>
    <s v="D"/>
    <s v="Northern United - Siskiyou Charter School"/>
    <n v="1"/>
    <n v="1729055"/>
    <n v="86453"/>
    <n v="86453"/>
    <n v="155615"/>
    <n v="155615"/>
    <n v="155615"/>
    <n v="155615"/>
    <n v="155615"/>
    <n v="950981"/>
    <n v="0"/>
    <n v="0"/>
    <n v="0"/>
    <n v="0"/>
    <n v="0"/>
    <n v="0"/>
    <n v="0"/>
    <n v="0"/>
    <n v="0"/>
    <n v="0"/>
    <m/>
    <n v="0"/>
    <n v="0"/>
    <n v="0"/>
    <s v="Yes"/>
  </r>
  <r>
    <s v="47701850000000"/>
    <x v="46"/>
    <s v="70185"/>
    <s v="0000000"/>
    <s v="N/A"/>
    <s v="N/A"/>
    <s v="Big Springs Union Elementary"/>
    <n v="2"/>
    <n v="1326677"/>
    <n v="199002"/>
    <n v="199002"/>
    <n v="199002"/>
    <n v="199002"/>
    <n v="0"/>
    <n v="0"/>
    <n v="79601"/>
    <n v="875609"/>
    <n v="0"/>
    <n v="0"/>
    <n v="0"/>
    <n v="0"/>
    <n v="0"/>
    <n v="0"/>
    <n v="0"/>
    <n v="0"/>
    <n v="0"/>
    <n v="0"/>
    <m/>
    <n v="0"/>
    <n v="0"/>
    <n v="0"/>
    <s v="Yes"/>
  </r>
  <r>
    <s v="47701930000000"/>
    <x v="46"/>
    <s v="70193"/>
    <s v="0000000"/>
    <s v="N/A"/>
    <s v="N/A"/>
    <s v="Bogus Elementary"/>
    <n v="3"/>
    <n v="221188"/>
    <n v="33178"/>
    <n v="66356"/>
    <n v="66356"/>
    <n v="33178"/>
    <n v="0"/>
    <n v="0"/>
    <n v="13271"/>
    <n v="212339"/>
    <n v="0"/>
    <n v="0"/>
    <n v="0"/>
    <n v="0"/>
    <n v="0"/>
    <n v="0"/>
    <n v="0"/>
    <n v="0"/>
    <n v="0"/>
    <n v="0"/>
    <m/>
    <n v="0"/>
    <n v="0"/>
    <n v="0"/>
    <s v="Yes"/>
  </r>
  <r>
    <s v="47702010000000"/>
    <x v="46"/>
    <s v="70201"/>
    <s v="0000000"/>
    <s v="N/A"/>
    <s v="N/A"/>
    <s v="Butteville Union Elementary"/>
    <n v="3"/>
    <n v="1066233"/>
    <n v="159935"/>
    <n v="319870"/>
    <n v="319870"/>
    <n v="159935"/>
    <n v="0"/>
    <n v="0"/>
    <n v="63974"/>
    <n v="1023584"/>
    <n v="0"/>
    <n v="0"/>
    <n v="0"/>
    <n v="0"/>
    <n v="0"/>
    <n v="0"/>
    <n v="0"/>
    <n v="0"/>
    <n v="0"/>
    <n v="0"/>
    <m/>
    <n v="0"/>
    <n v="0"/>
    <n v="0"/>
    <s v="Yes"/>
  </r>
  <r>
    <s v="47702270000000"/>
    <x v="46"/>
    <s v="70227"/>
    <s v="0000000"/>
    <s v="N/A"/>
    <s v="N/A"/>
    <s v="Delphic Elementary"/>
    <n v="1"/>
    <n v="686619"/>
    <n v="34331"/>
    <n v="34331"/>
    <n v="61796"/>
    <n v="61796"/>
    <n v="61796"/>
    <n v="61796"/>
    <n v="61796"/>
    <n v="377642"/>
    <n v="0"/>
    <n v="0"/>
    <n v="0"/>
    <n v="0"/>
    <n v="0"/>
    <n v="0"/>
    <n v="0"/>
    <n v="0"/>
    <n v="0"/>
    <n v="0"/>
    <m/>
    <n v="0"/>
    <n v="0"/>
    <n v="0"/>
    <s v="Yes"/>
  </r>
  <r>
    <s v="47702430000000"/>
    <x v="46"/>
    <s v="70243"/>
    <s v="0000000"/>
    <s v="N/A"/>
    <s v="N/A"/>
    <s v="Dunsmuir Elementary"/>
    <n v="1"/>
    <n v="918070"/>
    <n v="45904"/>
    <n v="45904"/>
    <n v="82626"/>
    <n v="82626"/>
    <n v="82626"/>
    <n v="82626"/>
    <n v="82626"/>
    <n v="504938"/>
    <n v="0"/>
    <n v="0"/>
    <n v="0"/>
    <n v="0"/>
    <n v="0"/>
    <n v="0"/>
    <n v="0"/>
    <n v="0"/>
    <n v="0"/>
    <n v="0"/>
    <m/>
    <n v="0"/>
    <n v="0"/>
    <n v="0"/>
    <s v="Yes"/>
  </r>
  <r>
    <s v="47702500000000"/>
    <x v="46"/>
    <s v="70250"/>
    <s v="0000000"/>
    <s v="N/A"/>
    <s v="N/A"/>
    <s v="Dunsmuir Joint Union High"/>
    <n v="2"/>
    <n v="727697"/>
    <n v="109155"/>
    <n v="109155"/>
    <n v="109155"/>
    <n v="109155"/>
    <n v="0"/>
    <n v="0"/>
    <n v="43662"/>
    <n v="480282"/>
    <n v="0"/>
    <n v="0"/>
    <n v="0"/>
    <n v="0"/>
    <n v="0"/>
    <n v="0"/>
    <n v="0"/>
    <n v="0"/>
    <n v="0"/>
    <n v="0"/>
    <m/>
    <n v="0"/>
    <n v="0"/>
    <n v="0"/>
    <s v="Yes"/>
  </r>
  <r>
    <s v="47703180000000"/>
    <x v="46"/>
    <s v="70318"/>
    <s v="0000000"/>
    <s v="N/A"/>
    <s v="N/A"/>
    <s v="Gazelle Union Elementary"/>
    <n v="1"/>
    <n v="533430"/>
    <n v="26672"/>
    <n v="26672"/>
    <n v="48009"/>
    <n v="48009"/>
    <n v="48009"/>
    <n v="48009"/>
    <n v="48009"/>
    <n v="293389"/>
    <n v="0"/>
    <n v="0"/>
    <n v="0"/>
    <n v="0"/>
    <n v="0"/>
    <n v="0"/>
    <n v="0"/>
    <n v="0"/>
    <n v="0"/>
    <n v="0"/>
    <m/>
    <n v="0"/>
    <n v="0"/>
    <n v="0"/>
    <s v="Yes"/>
  </r>
  <r>
    <s v="47703260000000"/>
    <x v="46"/>
    <s v="70326"/>
    <s v="0000000"/>
    <s v="N/A"/>
    <s v="N/A"/>
    <s v="Grenada Elementary"/>
    <n v="1"/>
    <n v="1803674"/>
    <n v="90184"/>
    <n v="90184"/>
    <n v="162331"/>
    <n v="162331"/>
    <n v="162331"/>
    <n v="162331"/>
    <n v="162331"/>
    <n v="992023"/>
    <n v="0"/>
    <n v="0"/>
    <n v="0"/>
    <n v="0"/>
    <n v="0"/>
    <n v="0"/>
    <n v="0"/>
    <n v="0"/>
    <n v="0"/>
    <n v="0"/>
    <m/>
    <n v="0"/>
    <n v="0"/>
    <n v="0"/>
    <s v="Yes"/>
  </r>
  <r>
    <s v="47703340000000"/>
    <x v="46"/>
    <s v="70334"/>
    <s v="0000000"/>
    <s v="N/A"/>
    <s v="N/A"/>
    <s v="Happy Camp Union Elementary"/>
    <n v="2"/>
    <n v="923169"/>
    <n v="138475"/>
    <n v="138475"/>
    <n v="138475"/>
    <n v="138475"/>
    <n v="0"/>
    <n v="0"/>
    <n v="55390"/>
    <n v="609290"/>
    <n v="0"/>
    <n v="0"/>
    <n v="0"/>
    <n v="0"/>
    <n v="0"/>
    <n v="0"/>
    <n v="0"/>
    <n v="0"/>
    <n v="0"/>
    <n v="0"/>
    <m/>
    <n v="0"/>
    <n v="0"/>
    <n v="0"/>
    <s v="Yes"/>
  </r>
  <r>
    <s v="47703590000000"/>
    <x v="46"/>
    <s v="70359"/>
    <s v="0000000"/>
    <s v="N/A"/>
    <s v="N/A"/>
    <s v="Hornbrook Elementary"/>
    <n v="3"/>
    <n v="384407"/>
    <n v="57661"/>
    <n v="115322"/>
    <n v="115322"/>
    <n v="57661"/>
    <n v="0"/>
    <n v="0"/>
    <n v="23064"/>
    <n v="369030"/>
    <n v="0"/>
    <n v="0"/>
    <n v="0"/>
    <n v="0"/>
    <n v="0"/>
    <n v="0"/>
    <n v="0"/>
    <n v="0"/>
    <n v="0"/>
    <n v="0"/>
    <m/>
    <n v="0"/>
    <n v="0"/>
    <n v="0"/>
    <s v="Yes"/>
  </r>
  <r>
    <s v="47703670000000"/>
    <x v="46"/>
    <s v="70367"/>
    <s v="0000000"/>
    <s v="N/A"/>
    <s v="N/A"/>
    <s v="Junction Elementary"/>
    <n v="1"/>
    <n v="352761"/>
    <n v="17638"/>
    <n v="17638"/>
    <n v="31748"/>
    <n v="31748"/>
    <n v="31748"/>
    <n v="31748"/>
    <n v="31748"/>
    <n v="194016"/>
    <n v="0"/>
    <n v="0"/>
    <n v="0"/>
    <n v="0"/>
    <n v="0"/>
    <n v="0"/>
    <n v="0"/>
    <n v="0"/>
    <n v="0"/>
    <n v="0"/>
    <m/>
    <n v="0"/>
    <n v="0"/>
    <n v="0"/>
    <s v="Yes"/>
  </r>
  <r>
    <s v="47703750000000"/>
    <x v="46"/>
    <s v="70375"/>
    <s v="0000000"/>
    <s v="N/A"/>
    <s v="N/A"/>
    <s v="Klamath River Union Elementary"/>
    <n v="2"/>
    <n v="131284"/>
    <n v="19693"/>
    <n v="19693"/>
    <n v="19693"/>
    <n v="19693"/>
    <n v="0"/>
    <n v="0"/>
    <n v="7877"/>
    <n v="86649"/>
    <n v="0"/>
    <n v="0"/>
    <n v="0"/>
    <n v="0"/>
    <n v="0"/>
    <n v="0"/>
    <n v="0"/>
    <n v="0"/>
    <n v="0"/>
    <n v="0"/>
    <m/>
    <n v="0"/>
    <n v="0"/>
    <n v="0"/>
    <s v="Yes"/>
  </r>
  <r>
    <s v="47703830000000"/>
    <x v="46"/>
    <s v="70383"/>
    <s v="0000000"/>
    <s v="N/A"/>
    <s v="N/A"/>
    <s v="Little Shasta Elementary"/>
    <n v="2"/>
    <n v="188087"/>
    <n v="28213"/>
    <n v="28213"/>
    <n v="28213"/>
    <n v="28213"/>
    <n v="0"/>
    <n v="0"/>
    <n v="11285"/>
    <n v="124137"/>
    <n v="0"/>
    <n v="0"/>
    <n v="0"/>
    <n v="0"/>
    <n v="0"/>
    <n v="0"/>
    <n v="0"/>
    <n v="0"/>
    <n v="0"/>
    <n v="0"/>
    <m/>
    <n v="0"/>
    <n v="0"/>
    <n v="0"/>
    <s v="Yes"/>
  </r>
  <r>
    <s v="47704090000000"/>
    <x v="46"/>
    <s v="70409"/>
    <s v="0000000"/>
    <s v="N/A"/>
    <s v="N/A"/>
    <s v="McCloud Union Elementary"/>
    <n v="2"/>
    <n v="747510"/>
    <n v="112127"/>
    <n v="112127"/>
    <n v="112127"/>
    <n v="112127"/>
    <n v="0"/>
    <n v="0"/>
    <n v="44851"/>
    <n v="493359"/>
    <n v="0"/>
    <n v="0"/>
    <n v="0"/>
    <n v="0"/>
    <n v="0"/>
    <n v="0"/>
    <n v="0"/>
    <n v="0"/>
    <n v="0"/>
    <n v="0"/>
    <m/>
    <n v="0"/>
    <n v="0"/>
    <n v="0"/>
    <s v="Yes"/>
  </r>
  <r>
    <s v="47704170000000"/>
    <x v="46"/>
    <s v="70417"/>
    <s v="0000000"/>
    <s v="N/A"/>
    <s v="N/A"/>
    <s v="Montague Elementary"/>
    <n v="1"/>
    <n v="1714116"/>
    <n v="85706"/>
    <n v="85706"/>
    <n v="154270"/>
    <n v="154270"/>
    <n v="154270"/>
    <n v="154270"/>
    <n v="154270"/>
    <n v="942762"/>
    <n v="0"/>
    <n v="0"/>
    <n v="0"/>
    <n v="0"/>
    <n v="0"/>
    <n v="0"/>
    <n v="0"/>
    <n v="0"/>
    <n v="0"/>
    <n v="0"/>
    <m/>
    <n v="0"/>
    <n v="0"/>
    <n v="0"/>
    <s v="Yes"/>
  </r>
  <r>
    <s v="47704250000000"/>
    <x v="46"/>
    <s v="70425"/>
    <s v="0000000"/>
    <s v="N/A"/>
    <s v="N/A"/>
    <s v="Mt. Shasta Union Elementary"/>
    <n v="1"/>
    <n v="2816823"/>
    <n v="140841"/>
    <n v="140841"/>
    <n v="253514"/>
    <n v="253514"/>
    <n v="253514"/>
    <n v="253514"/>
    <n v="253514"/>
    <n v="1549252"/>
    <n v="0"/>
    <n v="0"/>
    <n v="0"/>
    <n v="0"/>
    <n v="0"/>
    <n v="0"/>
    <n v="0"/>
    <n v="0"/>
    <n v="0"/>
    <n v="0"/>
    <m/>
    <n v="0"/>
    <n v="0"/>
    <n v="0"/>
    <s v="Yes"/>
  </r>
  <r>
    <s v="47704580000000"/>
    <x v="46"/>
    <s v="70458"/>
    <s v="0000000"/>
    <s v="N/A"/>
    <s v="N/A"/>
    <s v="Seiad Elementary"/>
    <n v="1"/>
    <n v="236355"/>
    <n v="11818"/>
    <n v="11818"/>
    <n v="21272"/>
    <n v="21272"/>
    <n v="21272"/>
    <n v="21272"/>
    <n v="21272"/>
    <n v="129996"/>
    <n v="0"/>
    <n v="0"/>
    <n v="0"/>
    <n v="0"/>
    <n v="0"/>
    <n v="0"/>
    <n v="0"/>
    <n v="0"/>
    <n v="0"/>
    <n v="0"/>
    <m/>
    <n v="0"/>
    <n v="0"/>
    <n v="0"/>
    <s v="Yes"/>
  </r>
  <r>
    <s v="47704660000000"/>
    <x v="46"/>
    <s v="70466"/>
    <s v="0000000"/>
    <s v="N/A"/>
    <s v="N/A"/>
    <s v="Siskiyou Union High"/>
    <n v="2"/>
    <n v="3077944"/>
    <n v="461692"/>
    <n v="461692"/>
    <n v="461692"/>
    <n v="461692"/>
    <n v="0"/>
    <n v="0"/>
    <n v="184677"/>
    <n v="2031445"/>
    <n v="0"/>
    <n v="0"/>
    <n v="0"/>
    <n v="0"/>
    <n v="0"/>
    <n v="0"/>
    <n v="0"/>
    <n v="0"/>
    <n v="0"/>
    <n v="0"/>
    <m/>
    <n v="0"/>
    <n v="0"/>
    <n v="0"/>
    <s v="Yes"/>
  </r>
  <r>
    <s v="47704820000000"/>
    <x v="46"/>
    <s v="70482"/>
    <s v="0000000"/>
    <s v="N/A"/>
    <s v="N/A"/>
    <s v="Weed Union Elementary"/>
    <n v="2"/>
    <n v="2829531"/>
    <n v="424430"/>
    <n v="424430"/>
    <n v="424430"/>
    <n v="424430"/>
    <n v="0"/>
    <n v="0"/>
    <n v="169772"/>
    <n v="1867492"/>
    <n v="0"/>
    <n v="0"/>
    <n v="0"/>
    <n v="0"/>
    <n v="0"/>
    <n v="0"/>
    <n v="0"/>
    <n v="0"/>
    <n v="0"/>
    <n v="0"/>
    <m/>
    <n v="0"/>
    <n v="0"/>
    <n v="0"/>
    <s v="Yes"/>
  </r>
  <r>
    <s v="47704900000000"/>
    <x v="46"/>
    <s v="70490"/>
    <s v="0000000"/>
    <s v="N/A"/>
    <s v="N/A"/>
    <s v="Willow Creek Elementary"/>
    <n v="3"/>
    <n v="423629"/>
    <n v="63544"/>
    <n v="127089"/>
    <n v="127089"/>
    <n v="63544"/>
    <n v="0"/>
    <n v="0"/>
    <n v="25418"/>
    <n v="406684"/>
    <n v="0"/>
    <n v="0"/>
    <n v="0"/>
    <n v="0"/>
    <n v="0"/>
    <n v="0"/>
    <n v="0"/>
    <n v="0"/>
    <n v="0"/>
    <n v="0"/>
    <m/>
    <n v="0"/>
    <n v="0"/>
    <n v="0"/>
    <s v="Yes"/>
  </r>
  <r>
    <s v="47705080000000"/>
    <x v="46"/>
    <s v="70508"/>
    <s v="0000000"/>
    <s v="N/A"/>
    <s v="N/A"/>
    <s v="Yreka Union Elementary"/>
    <n v="1"/>
    <n v="8424722"/>
    <n v="421236"/>
    <n v="421236"/>
    <n v="758225"/>
    <n v="758225"/>
    <n v="758225"/>
    <n v="758225"/>
    <n v="758225"/>
    <n v="4633597"/>
    <n v="0"/>
    <n v="0"/>
    <n v="0"/>
    <n v="0"/>
    <n v="0"/>
    <n v="0"/>
    <n v="0"/>
    <n v="0"/>
    <n v="0"/>
    <n v="0"/>
    <m/>
    <n v="0"/>
    <n v="0"/>
    <n v="0"/>
    <s v="Yes"/>
  </r>
  <r>
    <s v="47705160000000"/>
    <x v="46"/>
    <s v="70516"/>
    <s v="0000000"/>
    <s v="N/A"/>
    <s v="N/A"/>
    <s v="Yreka Union High"/>
    <n v="2"/>
    <n v="5432529"/>
    <n v="814879"/>
    <n v="814879"/>
    <n v="814879"/>
    <n v="814879"/>
    <n v="0"/>
    <n v="0"/>
    <n v="325952"/>
    <n v="3585468"/>
    <n v="0"/>
    <n v="0"/>
    <n v="0"/>
    <n v="0"/>
    <n v="0"/>
    <n v="0"/>
    <n v="0"/>
    <n v="0"/>
    <n v="0"/>
    <n v="0"/>
    <m/>
    <n v="0"/>
    <n v="0"/>
    <n v="0"/>
    <s v="Yes"/>
  </r>
  <r>
    <s v="47736840000000"/>
    <x v="46"/>
    <s v="73684"/>
    <s v="0000000"/>
    <s v="N/A"/>
    <s v="N/A"/>
    <s v="Butte Valley Unified"/>
    <n v="2"/>
    <n v="2982398"/>
    <n v="447360"/>
    <n v="447360"/>
    <n v="447360"/>
    <n v="447360"/>
    <n v="0"/>
    <n v="0"/>
    <n v="178944"/>
    <n v="1968384"/>
    <n v="0"/>
    <n v="0"/>
    <n v="0"/>
    <n v="0"/>
    <n v="0"/>
    <n v="0"/>
    <n v="0"/>
    <n v="0"/>
    <n v="0"/>
    <n v="0"/>
    <m/>
    <n v="0"/>
    <n v="0"/>
    <n v="0"/>
    <s v="Yes"/>
  </r>
  <r>
    <s v="47764550000000"/>
    <x v="46"/>
    <s v="76455"/>
    <s v="0000000"/>
    <s v="N/A"/>
    <s v="N/A"/>
    <s v="Scott Valley Unified"/>
    <n v="2"/>
    <n v="5239664"/>
    <n v="785950"/>
    <n v="785950"/>
    <n v="785950"/>
    <n v="785950"/>
    <n v="0"/>
    <n v="0"/>
    <n v="314380"/>
    <n v="3458180"/>
    <n v="0"/>
    <n v="0"/>
    <n v="0"/>
    <n v="0"/>
    <n v="0"/>
    <n v="0"/>
    <n v="0"/>
    <n v="0"/>
    <n v="0"/>
    <n v="0"/>
    <m/>
    <n v="0"/>
    <n v="0"/>
    <n v="0"/>
    <s v="Yes"/>
  </r>
  <r>
    <s v="48104880000000"/>
    <x v="47"/>
    <s v="10488"/>
    <s v="0000000"/>
    <s v="N/A"/>
    <s v="N/A"/>
    <s v="Solano Co. Office of Education"/>
    <n v="1"/>
    <n v="47095614"/>
    <n v="2354781"/>
    <n v="2354781"/>
    <n v="4238605"/>
    <n v="4238605"/>
    <n v="4238605"/>
    <n v="4238605"/>
    <n v="4238605"/>
    <n v="25902587"/>
    <n v="0"/>
    <n v="0"/>
    <n v="0"/>
    <n v="0"/>
    <n v="0"/>
    <n v="0"/>
    <n v="0"/>
    <n v="0"/>
    <n v="0"/>
    <n v="0"/>
    <m/>
    <n v="0"/>
    <n v="0"/>
    <n v="0"/>
    <s v="Yes"/>
  </r>
  <r>
    <s v="48104880139030"/>
    <x v="47"/>
    <s v="10488"/>
    <s v="0139030"/>
    <s v="2034"/>
    <s v="D"/>
    <s v="Elite Public"/>
    <n v="1"/>
    <n v="7108252"/>
    <n v="355413"/>
    <n v="355413"/>
    <n v="639743"/>
    <n v="639743"/>
    <n v="639743"/>
    <n v="639743"/>
    <n v="639743"/>
    <n v="3909541"/>
    <n v="0"/>
    <n v="0"/>
    <n v="0"/>
    <n v="0"/>
    <n v="0"/>
    <n v="0"/>
    <n v="0"/>
    <n v="0"/>
    <n v="0"/>
    <n v="0"/>
    <m/>
    <n v="0"/>
    <n v="0"/>
    <n v="0"/>
    <s v="Yes"/>
  </r>
  <r>
    <s v="48705240000000"/>
    <x v="47"/>
    <s v="70524"/>
    <s v="0000000"/>
    <s v="N/A"/>
    <s v="N/A"/>
    <s v="Benicia Unified"/>
    <n v="1"/>
    <n v="24943676"/>
    <n v="1247184"/>
    <n v="1247184"/>
    <n v="2244931"/>
    <n v="2244931"/>
    <n v="2244931"/>
    <n v="2244931"/>
    <n v="2244931"/>
    <n v="13719023"/>
    <n v="0"/>
    <n v="0"/>
    <n v="0"/>
    <n v="0"/>
    <n v="0"/>
    <n v="0"/>
    <n v="0"/>
    <n v="0"/>
    <n v="0"/>
    <n v="0"/>
    <m/>
    <n v="0"/>
    <n v="0"/>
    <n v="0"/>
    <s v="Yes"/>
  </r>
  <r>
    <s v="48705320000000"/>
    <x v="47"/>
    <s v="70532"/>
    <s v="0000000"/>
    <s v="N/A"/>
    <s v="N/A"/>
    <s v="Dixon Unified"/>
    <n v="1"/>
    <n v="23196588"/>
    <n v="1159829"/>
    <n v="1159829"/>
    <n v="2087693"/>
    <n v="2087693"/>
    <n v="2087693"/>
    <n v="2087693"/>
    <n v="2087693"/>
    <n v="12758123"/>
    <n v="0"/>
    <n v="0"/>
    <n v="0"/>
    <n v="0"/>
    <n v="0"/>
    <n v="0"/>
    <n v="0"/>
    <n v="0"/>
    <n v="0"/>
    <n v="0"/>
    <m/>
    <n v="0"/>
    <n v="0"/>
    <n v="0"/>
    <s v="Yes"/>
  </r>
  <r>
    <s v="48705320122267"/>
    <x v="47"/>
    <s v="70532"/>
    <s v="0122267"/>
    <s v="1210"/>
    <s v="D"/>
    <s v="Dixon Montessori Charter"/>
    <n v="1"/>
    <n v="2797142"/>
    <n v="139857"/>
    <n v="139857"/>
    <n v="251743"/>
    <n v="251743"/>
    <n v="251743"/>
    <n v="251743"/>
    <n v="251743"/>
    <n v="1538429"/>
    <n v="0"/>
    <n v="0"/>
    <n v="0"/>
    <n v="0"/>
    <n v="0"/>
    <n v="0"/>
    <n v="0"/>
    <n v="0"/>
    <n v="0"/>
    <n v="0"/>
    <m/>
    <n v="0"/>
    <n v="0"/>
    <n v="0"/>
    <s v="Yes"/>
  </r>
  <r>
    <s v="48705400000000"/>
    <x v="47"/>
    <s v="70540"/>
    <s v="0000000"/>
    <s v="N/A"/>
    <s v="N/A"/>
    <s v="Fairfield-Suisun Unified"/>
    <n v="1"/>
    <n v="164753464"/>
    <n v="8237673"/>
    <n v="8237673"/>
    <n v="14827812"/>
    <n v="14827812"/>
    <n v="14827812"/>
    <n v="14827812"/>
    <n v="14827812"/>
    <n v="90614406"/>
    <n v="0"/>
    <n v="0"/>
    <n v="0"/>
    <n v="0"/>
    <n v="0"/>
    <n v="0"/>
    <n v="0"/>
    <n v="0"/>
    <n v="0"/>
    <n v="0"/>
    <m/>
    <n v="0"/>
    <n v="0"/>
    <n v="0"/>
    <s v="Yes"/>
  </r>
  <r>
    <s v="48705650000000"/>
    <x v="47"/>
    <s v="70565"/>
    <s v="0000000"/>
    <s v="N/A"/>
    <s v="N/A"/>
    <s v="Travis Unified"/>
    <n v="1"/>
    <n v="49404044"/>
    <n v="2470202"/>
    <n v="2470202"/>
    <n v="4446364"/>
    <n v="4446364"/>
    <n v="4446364"/>
    <n v="4446364"/>
    <n v="4446364"/>
    <n v="27172224"/>
    <n v="0"/>
    <n v="0"/>
    <n v="0"/>
    <n v="0"/>
    <n v="0"/>
    <n v="0"/>
    <n v="0"/>
    <n v="0"/>
    <n v="0"/>
    <n v="0"/>
    <m/>
    <n v="0"/>
    <n v="0"/>
    <n v="0"/>
    <s v="Yes"/>
  </r>
  <r>
    <s v="48705730000000"/>
    <x v="47"/>
    <s v="70573"/>
    <s v="0000000"/>
    <s v="N/A"/>
    <s v="N/A"/>
    <s v="Vacaville Unified"/>
    <n v="1"/>
    <n v="82993934"/>
    <n v="4149697"/>
    <n v="4149697"/>
    <n v="7469454"/>
    <n v="7469454"/>
    <n v="7469454"/>
    <n v="7469454"/>
    <n v="7469454"/>
    <n v="45646664"/>
    <n v="0"/>
    <n v="0"/>
    <n v="0"/>
    <n v="0"/>
    <n v="0"/>
    <n v="0"/>
    <n v="0"/>
    <n v="0"/>
    <n v="0"/>
    <n v="0"/>
    <m/>
    <n v="0"/>
    <n v="0"/>
    <n v="0"/>
    <s v="Yes"/>
  </r>
  <r>
    <s v="48705730129494"/>
    <x v="47"/>
    <s v="70573"/>
    <s v="0129494"/>
    <s v="1635"/>
    <s v="D"/>
    <s v="Kairos Public"/>
    <n v="1"/>
    <n v="5649222"/>
    <n v="282461"/>
    <n v="282461"/>
    <n v="508430"/>
    <n v="508430"/>
    <n v="508430"/>
    <n v="508430"/>
    <n v="508430"/>
    <n v="3107072"/>
    <n v="0"/>
    <n v="0"/>
    <n v="0"/>
    <n v="0"/>
    <n v="0"/>
    <n v="0"/>
    <n v="0"/>
    <n v="0"/>
    <n v="0"/>
    <n v="0"/>
    <m/>
    <n v="0"/>
    <n v="0"/>
    <n v="0"/>
    <s v="Yes"/>
  </r>
  <r>
    <s v="48705730135095"/>
    <x v="47"/>
    <s v="70573"/>
    <s v="0135095"/>
    <s v="1839"/>
    <s v="L"/>
    <s v="Ernest Kimme Charter Academy"/>
    <n v="1"/>
    <n v="3018237"/>
    <n v="150912"/>
    <n v="150912"/>
    <n v="271641"/>
    <n v="271641"/>
    <n v="271641"/>
    <n v="271641"/>
    <n v="271641"/>
    <n v="1660029"/>
    <n v="0"/>
    <n v="0"/>
    <n v="0"/>
    <n v="0"/>
    <n v="0"/>
    <n v="0"/>
    <n v="0"/>
    <n v="0"/>
    <n v="0"/>
    <n v="0"/>
    <m/>
    <n v="0"/>
    <n v="0"/>
    <n v="0"/>
    <s v="Yes"/>
  </r>
  <r>
    <s v="48705734830113"/>
    <x v="47"/>
    <s v="70573"/>
    <s v="4830113"/>
    <s v="0056"/>
    <s v="L"/>
    <s v="Buckingham Collegiate Charter Academy"/>
    <n v="1"/>
    <n v="3835532"/>
    <n v="191777"/>
    <n v="191777"/>
    <n v="345198"/>
    <n v="345198"/>
    <n v="345198"/>
    <n v="345198"/>
    <n v="345198"/>
    <n v="2109544"/>
    <n v="0"/>
    <n v="0"/>
    <n v="0"/>
    <n v="0"/>
    <n v="0"/>
    <n v="0"/>
    <n v="0"/>
    <n v="0"/>
    <n v="0"/>
    <n v="0"/>
    <m/>
    <n v="0"/>
    <n v="0"/>
    <n v="0"/>
    <s v="Yes"/>
  </r>
  <r>
    <s v="48705736051338"/>
    <x v="47"/>
    <s v="70573"/>
    <s v="6051338"/>
    <s v="0913"/>
    <s v="L"/>
    <s v="Fairmont Charter Elementary"/>
    <n v="1"/>
    <n v="5060625"/>
    <n v="253031"/>
    <n v="253031"/>
    <n v="455456"/>
    <n v="455456"/>
    <n v="455456"/>
    <n v="455456"/>
    <n v="455456"/>
    <n v="2783342"/>
    <n v="0"/>
    <n v="0"/>
    <n v="0"/>
    <n v="0"/>
    <n v="0"/>
    <n v="0"/>
    <n v="0"/>
    <n v="0"/>
    <n v="0"/>
    <n v="0"/>
    <m/>
    <n v="0"/>
    <n v="0"/>
    <n v="0"/>
    <s v="Yes"/>
  </r>
  <r>
    <s v="48705810000000"/>
    <x v="47"/>
    <s v="70581"/>
    <s v="0000000"/>
    <s v="N/A"/>
    <s v="N/A"/>
    <s v="Vallejo City Unified"/>
    <n v="1"/>
    <n v="123116383"/>
    <n v="6155819"/>
    <n v="6155819"/>
    <n v="11080474"/>
    <n v="11080474"/>
    <n v="11080474"/>
    <n v="11080474"/>
    <n v="11080474"/>
    <n v="67714008"/>
    <n v="0"/>
    <n v="0"/>
    <n v="0"/>
    <n v="0"/>
    <n v="0"/>
    <n v="0"/>
    <n v="0"/>
    <n v="0"/>
    <n v="0"/>
    <n v="0"/>
    <m/>
    <n v="0"/>
    <n v="0"/>
    <n v="0"/>
    <s v="Yes"/>
  </r>
  <r>
    <s v="48705810115469"/>
    <x v="47"/>
    <s v="70581"/>
    <s v="0115469"/>
    <s v="0940"/>
    <s v="L"/>
    <s v="Vallejo Charter"/>
    <n v="1"/>
    <n v="3503119"/>
    <n v="175156"/>
    <n v="175156"/>
    <n v="315281"/>
    <n v="315281"/>
    <n v="315281"/>
    <n v="315281"/>
    <n v="315281"/>
    <n v="1926717"/>
    <n v="0"/>
    <n v="0"/>
    <n v="0"/>
    <n v="0"/>
    <n v="0"/>
    <n v="0"/>
    <n v="0"/>
    <n v="0"/>
    <n v="0"/>
    <n v="0"/>
    <m/>
    <n v="0"/>
    <n v="0"/>
    <n v="0"/>
    <s v="Yes"/>
  </r>
  <r>
    <s v="48705810134262"/>
    <x v="47"/>
    <s v="70581"/>
    <s v="0134262"/>
    <s v="1779"/>
    <s v="D"/>
    <s v="Caliber: ChangeMakers Academy"/>
    <n v="1"/>
    <n v="10107494"/>
    <n v="505375"/>
    <n v="505375"/>
    <n v="909674"/>
    <n v="909674"/>
    <n v="909674"/>
    <n v="909674"/>
    <n v="909674"/>
    <n v="5559120"/>
    <n v="0"/>
    <n v="0"/>
    <n v="0"/>
    <n v="0"/>
    <n v="-64665.56"/>
    <n v="0"/>
    <n v="0"/>
    <n v="0"/>
    <n v="0"/>
    <n v="0"/>
    <m/>
    <n v="-64665.56"/>
    <n v="64665.56"/>
    <n v="0"/>
    <s v="Yes"/>
  </r>
  <r>
    <s v="48705810137380"/>
    <x v="47"/>
    <s v="70581"/>
    <s v="0137380"/>
    <s v="1912"/>
    <s v="D"/>
    <s v="MIT Griffin Academy Middle"/>
    <n v="1"/>
    <n v="603866"/>
    <n v="30193"/>
    <n v="30193"/>
    <n v="54348"/>
    <n v="54348"/>
    <n v="54348"/>
    <n v="54348"/>
    <n v="54348"/>
    <n v="332126"/>
    <n v="0"/>
    <n v="0"/>
    <n v="0"/>
    <n v="0"/>
    <n v="0"/>
    <n v="0"/>
    <n v="0"/>
    <n v="0"/>
    <n v="0"/>
    <n v="0"/>
    <m/>
    <n v="0"/>
    <n v="0"/>
    <n v="0"/>
    <s v="Yes"/>
  </r>
  <r>
    <s v="48705810139816"/>
    <x v="47"/>
    <s v="70581"/>
    <s v="0139816"/>
    <s v="2083"/>
    <s v="D"/>
    <s v="Griffin Academy High"/>
    <n v="1"/>
    <n v="1954920"/>
    <n v="97746"/>
    <n v="97746"/>
    <n v="175943"/>
    <n v="175943"/>
    <n v="175943"/>
    <n v="175943"/>
    <n v="175943"/>
    <n v="1075207"/>
    <n v="0"/>
    <n v="0"/>
    <n v="0"/>
    <n v="0"/>
    <n v="0"/>
    <n v="0"/>
    <n v="0"/>
    <n v="0"/>
    <n v="0"/>
    <n v="0"/>
    <m/>
    <n v="0"/>
    <n v="0"/>
    <n v="0"/>
    <s v="Yes"/>
  </r>
  <r>
    <s v="48705814830196"/>
    <x v="47"/>
    <s v="70581"/>
    <s v="4830196"/>
    <s v="0372"/>
    <s v="D"/>
    <s v="MIT Academy"/>
    <n v="1"/>
    <n v="4203714"/>
    <n v="210186"/>
    <n v="210186"/>
    <n v="378334"/>
    <n v="378334"/>
    <n v="378334"/>
    <n v="378334"/>
    <n v="378334"/>
    <n v="2312042"/>
    <n v="0"/>
    <n v="0"/>
    <n v="0"/>
    <n v="0"/>
    <n v="0"/>
    <n v="0"/>
    <n v="0"/>
    <n v="0"/>
    <n v="0"/>
    <n v="0"/>
    <m/>
    <n v="0"/>
    <n v="0"/>
    <n v="0"/>
    <s v="Yes"/>
  </r>
  <r>
    <s v="48705816116255"/>
    <x v="47"/>
    <s v="70581"/>
    <s v="6116255"/>
    <s v="0181"/>
    <s v="D"/>
    <s v="Mare Island Technology Academy"/>
    <n v="1"/>
    <n v="1913678"/>
    <n v="95684"/>
    <n v="95684"/>
    <n v="172231"/>
    <n v="172231"/>
    <n v="172231"/>
    <n v="172231"/>
    <n v="172231"/>
    <n v="1052523"/>
    <n v="0"/>
    <n v="0"/>
    <n v="0"/>
    <n v="0"/>
    <n v="0"/>
    <n v="0"/>
    <n v="0"/>
    <n v="0"/>
    <n v="0"/>
    <n v="0"/>
    <m/>
    <n v="0"/>
    <n v="0"/>
    <n v="0"/>
    <s v="Yes"/>
  </r>
  <r>
    <s v="49104960000000"/>
    <x v="48"/>
    <s v="10496"/>
    <s v="0000000"/>
    <s v="N/A"/>
    <s v="N/A"/>
    <s v="Sonoma Co. Office of Education"/>
    <n v="1"/>
    <n v="79398720"/>
    <n v="3969936"/>
    <n v="3969936"/>
    <n v="7145885"/>
    <n v="7145885"/>
    <n v="7145885"/>
    <n v="7145885"/>
    <n v="7145885"/>
    <n v="43669297"/>
    <n v="0"/>
    <n v="0"/>
    <n v="0"/>
    <n v="0"/>
    <n v="0"/>
    <n v="0"/>
    <n v="0"/>
    <n v="0"/>
    <n v="0"/>
    <n v="0"/>
    <m/>
    <n v="0"/>
    <n v="0"/>
    <n v="0"/>
    <s v="Yes"/>
  </r>
  <r>
    <s v="49705990000000"/>
    <x v="48"/>
    <s v="70599"/>
    <s v="0000000"/>
    <s v="N/A"/>
    <s v="N/A"/>
    <s v="Alexander Valley Union Elementary"/>
    <n v="2"/>
    <n v="383834"/>
    <n v="57575"/>
    <n v="57575"/>
    <n v="57575"/>
    <n v="57575"/>
    <n v="0"/>
    <n v="0"/>
    <n v="23030"/>
    <n v="253330"/>
    <n v="0"/>
    <n v="0"/>
    <n v="0"/>
    <n v="0"/>
    <n v="0"/>
    <n v="0"/>
    <n v="0"/>
    <n v="0"/>
    <n v="0"/>
    <n v="0"/>
    <m/>
    <n v="0"/>
    <n v="0"/>
    <n v="0"/>
    <s v="Yes"/>
  </r>
  <r>
    <s v="49706070000000"/>
    <x v="48"/>
    <s v="70607"/>
    <s v="0000000"/>
    <s v="N/A"/>
    <s v="N/A"/>
    <s v="West Sonoma County Union High"/>
    <n v="1"/>
    <n v="7512248"/>
    <n v="375612"/>
    <n v="375612"/>
    <n v="676102"/>
    <n v="676102"/>
    <n v="676102"/>
    <n v="676102"/>
    <n v="676102"/>
    <n v="4131734"/>
    <n v="0"/>
    <n v="0"/>
    <n v="0"/>
    <n v="0"/>
    <n v="0"/>
    <n v="0"/>
    <n v="0"/>
    <n v="0"/>
    <n v="0"/>
    <n v="0"/>
    <m/>
    <n v="0"/>
    <n v="0"/>
    <n v="0"/>
    <s v="Yes"/>
  </r>
  <r>
    <s v="49706150000000"/>
    <x v="48"/>
    <s v="70615"/>
    <s v="0000000"/>
    <s v="N/A"/>
    <s v="N/A"/>
    <s v="Bellevue Union"/>
    <n v="1"/>
    <n v="17041965"/>
    <n v="852098"/>
    <n v="852098"/>
    <n v="1533777"/>
    <n v="1533777"/>
    <n v="1533777"/>
    <n v="1533777"/>
    <n v="1533777"/>
    <n v="9373081"/>
    <n v="0"/>
    <n v="0"/>
    <n v="0"/>
    <n v="0"/>
    <n v="0"/>
    <n v="0"/>
    <n v="0"/>
    <n v="0"/>
    <n v="0"/>
    <n v="0"/>
    <m/>
    <n v="0"/>
    <n v="0"/>
    <n v="0"/>
    <s v="Yes"/>
  </r>
  <r>
    <s v="49706230000000"/>
    <x v="48"/>
    <s v="70623"/>
    <s v="0000000"/>
    <s v="N/A"/>
    <s v="N/A"/>
    <s v="Bennett Valley Union Elementary"/>
    <n v="1"/>
    <n v="5313108"/>
    <n v="265655"/>
    <n v="265655"/>
    <n v="478180"/>
    <n v="478180"/>
    <n v="478180"/>
    <n v="478180"/>
    <n v="478180"/>
    <n v="2922210"/>
    <n v="0"/>
    <n v="0"/>
    <n v="0"/>
    <n v="0"/>
    <n v="0"/>
    <n v="0"/>
    <n v="0"/>
    <n v="0"/>
    <n v="0"/>
    <n v="0"/>
    <m/>
    <n v="0"/>
    <n v="0"/>
    <n v="0"/>
    <s v="Yes"/>
  </r>
  <r>
    <s v="49706490000000"/>
    <x v="48"/>
    <s v="70649"/>
    <s v="0000000"/>
    <s v="N/A"/>
    <s v="N/A"/>
    <s v="Cinnabar Elementary"/>
    <n v="1"/>
    <n v="1307914"/>
    <n v="65396"/>
    <n v="65396"/>
    <n v="117712"/>
    <n v="117712"/>
    <n v="117712"/>
    <n v="117712"/>
    <n v="117712"/>
    <n v="719352"/>
    <n v="0"/>
    <n v="0"/>
    <n v="0"/>
    <n v="0"/>
    <n v="0"/>
    <n v="0"/>
    <n v="0"/>
    <n v="0"/>
    <n v="0"/>
    <n v="0"/>
    <m/>
    <n v="0"/>
    <n v="0"/>
    <n v="0"/>
    <s v="Yes"/>
  </r>
  <r>
    <s v="49706496051635"/>
    <x v="48"/>
    <s v="70649"/>
    <s v="6051635"/>
    <s v="1310"/>
    <s v="L"/>
    <s v="Cinnabar Charter"/>
    <n v="1"/>
    <n v="1366030"/>
    <n v="68302"/>
    <n v="68302"/>
    <n v="122943"/>
    <n v="122943"/>
    <n v="122943"/>
    <n v="122943"/>
    <n v="122943"/>
    <n v="751319"/>
    <n v="0"/>
    <n v="0"/>
    <n v="0"/>
    <n v="0"/>
    <n v="0"/>
    <n v="0"/>
    <n v="0"/>
    <n v="0"/>
    <n v="0"/>
    <n v="0"/>
    <m/>
    <n v="0"/>
    <n v="0"/>
    <n v="0"/>
    <s v="Yes"/>
  </r>
  <r>
    <s v="49706560000000"/>
    <x v="48"/>
    <s v="70656"/>
    <s v="0000000"/>
    <s v="N/A"/>
    <s v="N/A"/>
    <s v="Cloverdale Unified"/>
    <n v="2"/>
    <n v="7376956"/>
    <n v="1106543"/>
    <n v="1106543"/>
    <n v="1106543"/>
    <n v="1106543"/>
    <n v="0"/>
    <n v="0"/>
    <n v="442617"/>
    <n v="4868789"/>
    <n v="0"/>
    <n v="0"/>
    <n v="0"/>
    <n v="0"/>
    <n v="0"/>
    <n v="0"/>
    <n v="0"/>
    <n v="0"/>
    <n v="0"/>
    <n v="0"/>
    <m/>
    <n v="0"/>
    <n v="0"/>
    <n v="0"/>
    <s v="Yes"/>
  </r>
  <r>
    <s v="49706720000000"/>
    <x v="48"/>
    <s v="70672"/>
    <s v="0000000"/>
    <s v="N/A"/>
    <s v="N/A"/>
    <s v="Dunham Elementary"/>
    <n v="1"/>
    <n v="400449"/>
    <n v="20022"/>
    <n v="20022"/>
    <n v="36040"/>
    <n v="36040"/>
    <n v="36040"/>
    <n v="36040"/>
    <n v="36040"/>
    <n v="220244"/>
    <n v="0"/>
    <n v="0"/>
    <n v="0"/>
    <n v="0"/>
    <n v="0"/>
    <n v="0"/>
    <n v="0"/>
    <n v="0"/>
    <n v="0"/>
    <n v="0"/>
    <m/>
    <n v="0"/>
    <n v="0"/>
    <n v="0"/>
    <s v="Yes"/>
  </r>
  <r>
    <s v="49706720122440"/>
    <x v="48"/>
    <s v="70672"/>
    <s v="0122440"/>
    <s v="1194"/>
    <s v="L"/>
    <s v="Dunham Charter"/>
    <n v="1"/>
    <n v="1297957"/>
    <n v="64898"/>
    <n v="64898"/>
    <n v="116816"/>
    <n v="116816"/>
    <n v="116816"/>
    <n v="116816"/>
    <n v="116816"/>
    <n v="713876"/>
    <n v="0"/>
    <n v="0"/>
    <n v="0"/>
    <n v="0"/>
    <n v="0"/>
    <n v="0"/>
    <n v="0"/>
    <n v="0"/>
    <n v="0"/>
    <n v="0"/>
    <m/>
    <n v="0"/>
    <n v="0"/>
    <n v="0"/>
    <s v="Yes"/>
  </r>
  <r>
    <s v="49706800000000"/>
    <x v="48"/>
    <s v="70680"/>
    <s v="0000000"/>
    <s v="N/A"/>
    <s v="N/A"/>
    <s v="Forestville Union Elementary"/>
    <n v="1"/>
    <n v="616710"/>
    <n v="30836"/>
    <n v="30836"/>
    <n v="55504"/>
    <n v="55504"/>
    <n v="55504"/>
    <n v="55504"/>
    <n v="55504"/>
    <n v="339192"/>
    <n v="0"/>
    <n v="0"/>
    <n v="0"/>
    <n v="0"/>
    <n v="0"/>
    <n v="0"/>
    <n v="0"/>
    <n v="0"/>
    <n v="0"/>
    <n v="0"/>
    <m/>
    <n v="0"/>
    <n v="0"/>
    <n v="0"/>
    <s v="Yes"/>
  </r>
  <r>
    <s v="49706800112987"/>
    <x v="48"/>
    <s v="70680"/>
    <s v="0112987"/>
    <s v="0842"/>
    <s v="L"/>
    <s v="Forestville Academy"/>
    <n v="1"/>
    <n v="254517"/>
    <n v="12726"/>
    <n v="12726"/>
    <n v="22907"/>
    <n v="22907"/>
    <n v="22907"/>
    <n v="22907"/>
    <n v="22907"/>
    <n v="139987"/>
    <n v="0"/>
    <n v="0"/>
    <n v="0"/>
    <n v="0"/>
    <n v="0"/>
    <n v="0"/>
    <n v="0"/>
    <n v="0"/>
    <n v="0"/>
    <n v="0"/>
    <m/>
    <n v="0"/>
    <n v="0"/>
    <n v="0"/>
    <s v="Yes"/>
  </r>
  <r>
    <s v="49706980000000"/>
    <x v="48"/>
    <s v="70698"/>
    <s v="0000000"/>
    <s v="N/A"/>
    <s v="N/A"/>
    <s v="Fort Ross Elementary"/>
    <n v="1"/>
    <n v="125547"/>
    <n v="6277"/>
    <n v="6277"/>
    <n v="11299"/>
    <n v="11299"/>
    <n v="11299"/>
    <n v="11299"/>
    <n v="11299"/>
    <n v="69049"/>
    <n v="0"/>
    <n v="0"/>
    <n v="0"/>
    <n v="0"/>
    <n v="0"/>
    <n v="0"/>
    <n v="0"/>
    <n v="0"/>
    <n v="0"/>
    <n v="0"/>
    <m/>
    <n v="0"/>
    <n v="0"/>
    <n v="0"/>
    <s v="Yes"/>
  </r>
  <r>
    <s v="49707060000000"/>
    <x v="48"/>
    <s v="70706"/>
    <s v="0000000"/>
    <s v="N/A"/>
    <s v="N/A"/>
    <s v="Geyserville Unified"/>
    <n v="1"/>
    <n v="743094"/>
    <n v="37155"/>
    <n v="37155"/>
    <n v="66878"/>
    <n v="66878"/>
    <n v="66878"/>
    <n v="66878"/>
    <n v="66878"/>
    <n v="408700"/>
    <n v="0"/>
    <n v="0"/>
    <n v="0"/>
    <n v="0"/>
    <n v="0"/>
    <n v="0"/>
    <n v="0"/>
    <n v="0"/>
    <n v="0"/>
    <n v="0"/>
    <m/>
    <n v="0"/>
    <n v="0"/>
    <n v="0"/>
    <s v="Yes"/>
  </r>
  <r>
    <s v="49707140000000"/>
    <x v="48"/>
    <s v="70714"/>
    <s v="0000000"/>
    <s v="N/A"/>
    <s v="N/A"/>
    <s v="Gravenstein Union Elementary"/>
    <n v="1"/>
    <n v="3229779"/>
    <n v="161489"/>
    <n v="161489"/>
    <n v="290680"/>
    <n v="290680"/>
    <n v="290680"/>
    <n v="290680"/>
    <n v="290680"/>
    <n v="1776378"/>
    <n v="0"/>
    <n v="0"/>
    <n v="0"/>
    <n v="0"/>
    <n v="0"/>
    <n v="0"/>
    <n v="0"/>
    <n v="0"/>
    <n v="0"/>
    <n v="0"/>
    <m/>
    <n v="0"/>
    <n v="0"/>
    <n v="0"/>
    <s v="Yes"/>
  </r>
  <r>
    <s v="49707146051742"/>
    <x v="48"/>
    <s v="70714"/>
    <s v="6051742"/>
    <s v="1445"/>
    <s v="L"/>
    <s v="Gravenstein Elementary"/>
    <n v="1"/>
    <n v="2401855"/>
    <n v="120093"/>
    <n v="120093"/>
    <n v="216167"/>
    <n v="216167"/>
    <n v="216167"/>
    <n v="216167"/>
    <n v="216167"/>
    <n v="1321021"/>
    <n v="0"/>
    <n v="0"/>
    <n v="0"/>
    <n v="0"/>
    <n v="0"/>
    <n v="0"/>
    <n v="0"/>
    <n v="0"/>
    <n v="0"/>
    <n v="0"/>
    <m/>
    <n v="0"/>
    <n v="0"/>
    <n v="0"/>
    <s v="Yes"/>
  </r>
  <r>
    <s v="49707146051759"/>
    <x v="48"/>
    <s v="70714"/>
    <s v="6051759"/>
    <s v="1444"/>
    <s v="L"/>
    <s v="Hillcrest Middle"/>
    <n v="1"/>
    <n v="1228612"/>
    <n v="61431"/>
    <n v="61431"/>
    <n v="110575"/>
    <n v="110575"/>
    <n v="110575"/>
    <n v="110575"/>
    <n v="110575"/>
    <n v="675737"/>
    <n v="0"/>
    <n v="0"/>
    <n v="0"/>
    <n v="0"/>
    <n v="0"/>
    <n v="0"/>
    <n v="0"/>
    <n v="0"/>
    <n v="0"/>
    <n v="0"/>
    <m/>
    <n v="0"/>
    <n v="0"/>
    <n v="0"/>
    <s v="Yes"/>
  </r>
  <r>
    <s v="49707220000000"/>
    <x v="48"/>
    <s v="70722"/>
    <s v="0000000"/>
    <s v="N/A"/>
    <s v="N/A"/>
    <s v="Guerneville Elementary"/>
    <n v="1"/>
    <n v="1495504"/>
    <n v="74775"/>
    <n v="74775"/>
    <n v="134595"/>
    <n v="134595"/>
    <n v="134595"/>
    <n v="134595"/>
    <n v="134595"/>
    <n v="822525"/>
    <n v="0"/>
    <n v="0"/>
    <n v="0"/>
    <n v="0"/>
    <n v="0"/>
    <n v="0"/>
    <n v="0"/>
    <n v="0"/>
    <n v="0"/>
    <n v="0"/>
    <m/>
    <n v="0"/>
    <n v="0"/>
    <n v="0"/>
    <s v="Yes"/>
  </r>
  <r>
    <s v="49707220139048"/>
    <x v="48"/>
    <s v="70722"/>
    <s v="0139048"/>
    <s v="2037"/>
    <s v="D"/>
    <s v="California Pacific Charter - Sonoma"/>
    <n v="1"/>
    <n v="1220248"/>
    <n v="61012"/>
    <n v="61012"/>
    <n v="109822"/>
    <n v="109822"/>
    <n v="109822"/>
    <n v="109822"/>
    <n v="109822"/>
    <n v="671134"/>
    <n v="0"/>
    <n v="-7735"/>
    <n v="0"/>
    <n v="0"/>
    <n v="0"/>
    <n v="0"/>
    <n v="0"/>
    <n v="0"/>
    <n v="0"/>
    <n v="0"/>
    <m/>
    <n v="-7735"/>
    <n v="7735"/>
    <n v="0"/>
    <s v="Yes"/>
  </r>
  <r>
    <s v="49707226051767"/>
    <x v="48"/>
    <s v="70722"/>
    <s v="6051767"/>
    <s v="1978"/>
    <s v="L"/>
    <s v="Guerneville Elementary (Charter)"/>
    <n v="1"/>
    <n v="1444219"/>
    <n v="72211"/>
    <n v="72211"/>
    <n v="129980"/>
    <n v="129980"/>
    <n v="129980"/>
    <n v="129980"/>
    <n v="129980"/>
    <n v="794322"/>
    <n v="0"/>
    <n v="0"/>
    <n v="0"/>
    <n v="0"/>
    <n v="0"/>
    <n v="0"/>
    <n v="0"/>
    <n v="0"/>
    <n v="0"/>
    <n v="0"/>
    <m/>
    <n v="0"/>
    <n v="0"/>
    <n v="0"/>
    <s v="Yes"/>
  </r>
  <r>
    <s v="49707300000000"/>
    <x v="48"/>
    <s v="70730"/>
    <s v="0000000"/>
    <s v="N/A"/>
    <s v="N/A"/>
    <s v="Harmony Union Elementary"/>
    <n v="1"/>
    <n v="2748643"/>
    <n v="137432"/>
    <n v="137432"/>
    <n v="247378"/>
    <n v="247378"/>
    <n v="247378"/>
    <n v="247378"/>
    <n v="247378"/>
    <n v="1511754"/>
    <n v="0"/>
    <n v="0"/>
    <n v="0"/>
    <n v="0"/>
    <n v="0"/>
    <n v="0"/>
    <n v="0"/>
    <n v="0"/>
    <n v="0"/>
    <n v="0"/>
    <m/>
    <n v="0"/>
    <n v="0"/>
    <n v="0"/>
    <s v="Yes"/>
  </r>
  <r>
    <s v="49707306110639"/>
    <x v="48"/>
    <s v="70730"/>
    <s v="6110639"/>
    <s v="0941"/>
    <s v="L"/>
    <s v="Salmon Creek School - A Charter"/>
    <n v="1"/>
    <n v="754557"/>
    <n v="37728"/>
    <n v="37728"/>
    <n v="67910"/>
    <n v="67910"/>
    <n v="67910"/>
    <n v="67910"/>
    <n v="67910"/>
    <n v="415006"/>
    <n v="0"/>
    <n v="0"/>
    <n v="0"/>
    <n v="0"/>
    <n v="0"/>
    <n v="0"/>
    <n v="0"/>
    <n v="0"/>
    <n v="0"/>
    <n v="0"/>
    <m/>
    <n v="0"/>
    <n v="0"/>
    <n v="0"/>
    <s v="Yes"/>
  </r>
  <r>
    <s v="49707306120588"/>
    <x v="48"/>
    <s v="70730"/>
    <s v="6120588"/>
    <s v="0492"/>
    <s v="D"/>
    <s v="Pathways Charter"/>
    <n v="1"/>
    <n v="1658395"/>
    <n v="82920"/>
    <n v="82920"/>
    <n v="149256"/>
    <n v="149256"/>
    <n v="149256"/>
    <n v="149256"/>
    <n v="149256"/>
    <n v="912120"/>
    <n v="0"/>
    <n v="0"/>
    <n v="0"/>
    <n v="0"/>
    <n v="0"/>
    <n v="0"/>
    <n v="0"/>
    <n v="0"/>
    <n v="0"/>
    <n v="0"/>
    <m/>
    <n v="0"/>
    <n v="0"/>
    <n v="0"/>
    <s v="Yes"/>
  </r>
  <r>
    <s v="49707630000000"/>
    <x v="48"/>
    <s v="70763"/>
    <s v="0000000"/>
    <s v="N/A"/>
    <s v="N/A"/>
    <s v="Horicon Elementary"/>
    <n v="1"/>
    <n v="269795"/>
    <n v="13490"/>
    <n v="13490"/>
    <n v="24282"/>
    <n v="24282"/>
    <n v="24282"/>
    <n v="24282"/>
    <n v="24282"/>
    <n v="148390"/>
    <n v="0"/>
    <n v="0"/>
    <n v="0"/>
    <n v="0"/>
    <n v="0"/>
    <n v="0"/>
    <n v="0"/>
    <n v="0"/>
    <n v="0"/>
    <n v="0"/>
    <m/>
    <n v="0"/>
    <n v="0"/>
    <n v="0"/>
    <s v="Yes"/>
  </r>
  <r>
    <s v="49707890000000"/>
    <x v="48"/>
    <s v="70789"/>
    <s v="0000000"/>
    <s v="N/A"/>
    <s v="N/A"/>
    <s v="Kenwood"/>
    <n v="2"/>
    <n v="205633"/>
    <n v="30845"/>
    <n v="30845"/>
    <n v="30845"/>
    <n v="30845"/>
    <n v="0"/>
    <n v="0"/>
    <n v="12338"/>
    <n v="135718"/>
    <n v="0"/>
    <n v="0"/>
    <n v="0"/>
    <n v="0"/>
    <n v="0"/>
    <n v="0"/>
    <n v="0"/>
    <n v="0"/>
    <n v="0"/>
    <n v="0"/>
    <m/>
    <n v="0"/>
    <n v="0"/>
    <n v="0"/>
    <s v="Yes"/>
  </r>
  <r>
    <s v="49707970000000"/>
    <x v="48"/>
    <s v="70797"/>
    <s v="0000000"/>
    <s v="N/A"/>
    <s v="N/A"/>
    <s v="Liberty Elementary"/>
    <n v="1"/>
    <n v="8395062"/>
    <n v="419753"/>
    <n v="419753"/>
    <n v="755556"/>
    <n v="755556"/>
    <n v="755556"/>
    <n v="755556"/>
    <n v="755556"/>
    <n v="4617286"/>
    <n v="0"/>
    <n v="0"/>
    <n v="0"/>
    <n v="0"/>
    <n v="0"/>
    <n v="0"/>
    <n v="0"/>
    <n v="0"/>
    <n v="0"/>
    <n v="0"/>
    <m/>
    <n v="0"/>
    <n v="0"/>
    <n v="0"/>
    <s v="Yes"/>
  </r>
  <r>
    <s v="49707970107284"/>
    <x v="48"/>
    <s v="70797"/>
    <s v="0107284"/>
    <s v="0653"/>
    <s v="D"/>
    <s v="California Virtual Academy @ Sonoma"/>
    <n v="1"/>
    <n v="4830317"/>
    <n v="241516"/>
    <n v="241516"/>
    <n v="434729"/>
    <n v="434729"/>
    <n v="434729"/>
    <n v="434729"/>
    <n v="434729"/>
    <n v="2656677"/>
    <n v="0"/>
    <n v="0"/>
    <n v="0"/>
    <n v="0"/>
    <n v="0"/>
    <n v="0"/>
    <n v="0"/>
    <n v="0"/>
    <n v="0"/>
    <n v="0"/>
    <m/>
    <n v="0"/>
    <n v="0"/>
    <n v="0"/>
    <s v="Yes"/>
  </r>
  <r>
    <s v="49707970139568"/>
    <x v="48"/>
    <s v="70797"/>
    <s v="0139568"/>
    <s v="2071"/>
    <s v="D"/>
    <s v="Heartwood Charter"/>
    <n v="1"/>
    <n v="3719237"/>
    <n v="185962"/>
    <n v="185962"/>
    <n v="334731"/>
    <n v="334731"/>
    <n v="334731"/>
    <n v="334731"/>
    <n v="334731"/>
    <n v="2045579"/>
    <n v="0"/>
    <n v="-7966"/>
    <n v="0"/>
    <n v="0"/>
    <n v="0"/>
    <n v="0"/>
    <n v="0"/>
    <n v="0"/>
    <n v="0"/>
    <n v="0"/>
    <m/>
    <n v="-7966"/>
    <n v="7966"/>
    <n v="0"/>
    <s v="Yes"/>
  </r>
  <r>
    <s v="49707970140228"/>
    <x v="48"/>
    <s v="70797"/>
    <s v="0140228"/>
    <s v="2102"/>
    <s v="L"/>
    <s v="Liberty Independent Study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n v="0"/>
    <n v="0"/>
    <n v="0"/>
    <s v="Yes"/>
  </r>
  <r>
    <s v="49707976051833"/>
    <x v="48"/>
    <s v="70797"/>
    <s v="6051833"/>
    <s v="1260"/>
    <s v="L"/>
    <s v="Liberty Elementary"/>
    <n v="1"/>
    <n v="713778"/>
    <n v="35689"/>
    <n v="35689"/>
    <n v="64240"/>
    <n v="64240"/>
    <n v="64240"/>
    <n v="64240"/>
    <n v="64240"/>
    <n v="392578"/>
    <n v="0"/>
    <n v="0"/>
    <n v="0"/>
    <n v="0"/>
    <n v="0"/>
    <n v="0"/>
    <n v="0"/>
    <n v="0"/>
    <n v="0"/>
    <n v="0"/>
    <m/>
    <n v="0"/>
    <n v="0"/>
    <n v="0"/>
    <s v="Yes"/>
  </r>
  <r>
    <s v="49708050000000"/>
    <x v="48"/>
    <s v="70805"/>
    <s v="0000000"/>
    <s v="N/A"/>
    <s v="N/A"/>
    <s v="Mark West Union Elementary"/>
    <n v="2"/>
    <n v="5926598"/>
    <n v="888990"/>
    <n v="888990"/>
    <n v="888990"/>
    <n v="888990"/>
    <n v="0"/>
    <n v="0"/>
    <n v="355596"/>
    <n v="3911556"/>
    <n v="0"/>
    <n v="0"/>
    <n v="0"/>
    <n v="0"/>
    <n v="0"/>
    <n v="0"/>
    <n v="0"/>
    <n v="0"/>
    <n v="0"/>
    <n v="0"/>
    <m/>
    <n v="0"/>
    <n v="0"/>
    <n v="0"/>
    <s v="Yes"/>
  </r>
  <r>
    <s v="49708050105890"/>
    <x v="48"/>
    <s v="70805"/>
    <s v="0105890"/>
    <s v="0616"/>
    <s v="L"/>
    <s v="Mark West Charter"/>
    <n v="2"/>
    <n v="357719"/>
    <n v="53658"/>
    <n v="53658"/>
    <n v="53658"/>
    <n v="53658"/>
    <n v="0"/>
    <n v="0"/>
    <n v="21463"/>
    <n v="236095"/>
    <n v="0"/>
    <n v="0"/>
    <n v="0"/>
    <n v="0"/>
    <n v="0"/>
    <n v="0"/>
    <n v="0"/>
    <n v="0"/>
    <n v="0"/>
    <n v="0"/>
    <m/>
    <n v="0"/>
    <n v="0"/>
    <n v="0"/>
    <s v="Yes"/>
  </r>
  <r>
    <s v="49708056051858"/>
    <x v="48"/>
    <s v="70805"/>
    <s v="6051858"/>
    <s v="1417"/>
    <s v="L"/>
    <s v="San Miguel Elementary"/>
    <n v="2"/>
    <n v="1759654"/>
    <n v="263948"/>
    <n v="263948"/>
    <n v="263948"/>
    <n v="263948"/>
    <n v="0"/>
    <n v="0"/>
    <n v="105579"/>
    <n v="1161371"/>
    <n v="0"/>
    <n v="0"/>
    <n v="0"/>
    <n v="0"/>
    <n v="0"/>
    <n v="0"/>
    <n v="0"/>
    <n v="0"/>
    <n v="0"/>
    <n v="0"/>
    <m/>
    <n v="0"/>
    <n v="0"/>
    <n v="0"/>
    <s v="Yes"/>
  </r>
  <r>
    <s v="49708056111066"/>
    <x v="48"/>
    <s v="70805"/>
    <s v="6111066"/>
    <s v="1422"/>
    <s v="L"/>
    <s v="John B. Riebli Elementary"/>
    <n v="2"/>
    <n v="1677370"/>
    <n v="251606"/>
    <n v="251606"/>
    <n v="251606"/>
    <n v="251606"/>
    <n v="0"/>
    <n v="0"/>
    <n v="100642"/>
    <n v="1107066"/>
    <n v="0"/>
    <n v="0"/>
    <n v="0"/>
    <n v="0"/>
    <n v="0"/>
    <n v="0"/>
    <n v="0"/>
    <n v="0"/>
    <n v="0"/>
    <n v="0"/>
    <m/>
    <n v="0"/>
    <n v="0"/>
    <n v="0"/>
    <s v="Yes"/>
  </r>
  <r>
    <s v="49708130000000"/>
    <x v="48"/>
    <s v="70813"/>
    <s v="0000000"/>
    <s v="N/A"/>
    <s v="N/A"/>
    <s v="Monte Rio Union Elementary"/>
    <n v="1"/>
    <n v="226164"/>
    <n v="11308"/>
    <n v="11308"/>
    <n v="20355"/>
    <n v="20355"/>
    <n v="20355"/>
    <n v="20355"/>
    <n v="20355"/>
    <n v="124391"/>
    <n v="0"/>
    <n v="0"/>
    <n v="0"/>
    <n v="0"/>
    <n v="0"/>
    <n v="0"/>
    <n v="0"/>
    <n v="0"/>
    <n v="0"/>
    <n v="0"/>
    <m/>
    <n v="0"/>
    <n v="0"/>
    <n v="0"/>
    <s v="Yes"/>
  </r>
  <r>
    <s v="49708210000000"/>
    <x v="48"/>
    <s v="70821"/>
    <s v="0000000"/>
    <s v="N/A"/>
    <s v="N/A"/>
    <s v="Montgomery Elementary"/>
    <n v="1"/>
    <n v="152568"/>
    <n v="7628"/>
    <n v="7628"/>
    <n v="13731"/>
    <n v="13731"/>
    <n v="13731"/>
    <n v="13731"/>
    <n v="13731"/>
    <n v="83911"/>
    <n v="0"/>
    <n v="0"/>
    <n v="0"/>
    <n v="0"/>
    <n v="0"/>
    <n v="0"/>
    <n v="0"/>
    <n v="0"/>
    <n v="0"/>
    <n v="0"/>
    <m/>
    <n v="0"/>
    <n v="0"/>
    <n v="0"/>
    <s v="Yes"/>
  </r>
  <r>
    <s v="49708390000000"/>
    <x v="48"/>
    <s v="70839"/>
    <s v="0000000"/>
    <s v="N/A"/>
    <s v="N/A"/>
    <s v="Oak Grove Union Elementary"/>
    <n v="1"/>
    <n v="3624974"/>
    <n v="181249"/>
    <n v="181249"/>
    <n v="326248"/>
    <n v="326248"/>
    <n v="326248"/>
    <n v="326248"/>
    <n v="326248"/>
    <n v="1993738"/>
    <n v="0"/>
    <n v="0"/>
    <n v="0"/>
    <n v="0"/>
    <n v="0"/>
    <n v="0"/>
    <n v="0"/>
    <n v="0"/>
    <n v="0"/>
    <n v="0"/>
    <m/>
    <n v="0"/>
    <n v="0"/>
    <n v="0"/>
    <s v="Yes"/>
  </r>
  <r>
    <s v="49708390138065"/>
    <x v="48"/>
    <s v="70839"/>
    <s v="0138065"/>
    <s v="1985"/>
    <s v="D"/>
    <s v="Pivot Charter School - North Bay"/>
    <n v="1"/>
    <n v="3735469"/>
    <n v="186773"/>
    <n v="186773"/>
    <n v="336192"/>
    <n v="336192"/>
    <n v="336192"/>
    <n v="336192"/>
    <n v="336192"/>
    <n v="2054506"/>
    <n v="0"/>
    <n v="0"/>
    <n v="0"/>
    <n v="0"/>
    <n v="0"/>
    <n v="0"/>
    <n v="0"/>
    <n v="0"/>
    <n v="0"/>
    <n v="0"/>
    <m/>
    <n v="0"/>
    <n v="0"/>
    <n v="0"/>
    <s v="Yes"/>
  </r>
  <r>
    <s v="49708396051890"/>
    <x v="48"/>
    <s v="70839"/>
    <s v="6051890"/>
    <s v="0655"/>
    <s v="L"/>
    <s v="Oak Grove Elementary/Willowside Middle"/>
    <n v="1"/>
    <n v="4531838"/>
    <n v="226592"/>
    <n v="226592"/>
    <n v="407865"/>
    <n v="407865"/>
    <n v="407865"/>
    <n v="407865"/>
    <n v="407865"/>
    <n v="2492509"/>
    <n v="0"/>
    <n v="0"/>
    <n v="0"/>
    <n v="0"/>
    <n v="0"/>
    <n v="0"/>
    <n v="0"/>
    <n v="0"/>
    <n v="0"/>
    <n v="0"/>
    <m/>
    <n v="0"/>
    <n v="0"/>
    <n v="0"/>
    <s v="Yes"/>
  </r>
  <r>
    <s v="49708470000000"/>
    <x v="48"/>
    <s v="70847"/>
    <s v="0000000"/>
    <s v="N/A"/>
    <s v="N/A"/>
    <s v="Old Adobe Union"/>
    <n v="1"/>
    <n v="5820786"/>
    <n v="291039"/>
    <n v="291039"/>
    <n v="523871"/>
    <n v="523871"/>
    <n v="523871"/>
    <n v="523871"/>
    <n v="523871"/>
    <n v="3201433"/>
    <n v="0"/>
    <n v="0"/>
    <n v="0"/>
    <n v="0"/>
    <n v="0"/>
    <n v="0"/>
    <n v="0"/>
    <n v="0"/>
    <n v="0"/>
    <n v="0"/>
    <m/>
    <n v="0"/>
    <n v="0"/>
    <n v="0"/>
    <s v="Yes"/>
  </r>
  <r>
    <s v="49708470119750"/>
    <x v="48"/>
    <s v="70847"/>
    <s v="0119750"/>
    <s v="1086"/>
    <s v="D"/>
    <s v="River Montessori Elementary Charter"/>
    <n v="1"/>
    <n v="487834"/>
    <n v="24392"/>
    <n v="24392"/>
    <n v="43905"/>
    <n v="43905"/>
    <n v="43905"/>
    <n v="43905"/>
    <n v="43905"/>
    <n v="268309"/>
    <n v="0"/>
    <n v="0"/>
    <n v="0"/>
    <n v="0"/>
    <n v="0"/>
    <n v="0"/>
    <n v="0"/>
    <n v="0"/>
    <n v="0"/>
    <n v="0"/>
    <m/>
    <n v="0"/>
    <n v="0"/>
    <n v="0"/>
    <s v="Yes"/>
  </r>
  <r>
    <s v="49708470127555"/>
    <x v="48"/>
    <s v="70847"/>
    <s v="0127555"/>
    <s v="1579"/>
    <s v="L"/>
    <s v="Loma Vista Immersion Academy"/>
    <n v="1"/>
    <n v="2208184"/>
    <n v="110409"/>
    <n v="110409"/>
    <n v="198737"/>
    <n v="198737"/>
    <n v="198737"/>
    <n v="198737"/>
    <n v="198737"/>
    <n v="1214503"/>
    <n v="0"/>
    <n v="0"/>
    <n v="0"/>
    <n v="0"/>
    <n v="0"/>
    <n v="0"/>
    <n v="0"/>
    <n v="0"/>
    <n v="0"/>
    <n v="0"/>
    <m/>
    <n v="0"/>
    <n v="0"/>
    <n v="0"/>
    <s v="Yes"/>
  </r>
  <r>
    <s v="49708476051924"/>
    <x v="48"/>
    <s v="70847"/>
    <s v="6051924"/>
    <s v="1423"/>
    <s v="L"/>
    <s v="Old Adobe Elementary Charter"/>
    <n v="1"/>
    <n v="1097798"/>
    <n v="54890"/>
    <n v="54890"/>
    <n v="98802"/>
    <n v="98802"/>
    <n v="98802"/>
    <n v="98802"/>
    <n v="98802"/>
    <n v="603790"/>
    <n v="0"/>
    <n v="0"/>
    <n v="0"/>
    <n v="0"/>
    <n v="0"/>
    <n v="0"/>
    <n v="0"/>
    <n v="0"/>
    <n v="0"/>
    <n v="0"/>
    <m/>
    <n v="0"/>
    <n v="0"/>
    <n v="0"/>
    <s v="Yes"/>
  </r>
  <r>
    <s v="49708476072136"/>
    <x v="48"/>
    <s v="70847"/>
    <s v="6072136"/>
    <s v="1424"/>
    <s v="L"/>
    <s v="Miwok Valley Elementary Charter"/>
    <n v="1"/>
    <n v="1603406"/>
    <n v="80170"/>
    <n v="80170"/>
    <n v="144307"/>
    <n v="144307"/>
    <n v="144307"/>
    <n v="144307"/>
    <n v="144307"/>
    <n v="881875"/>
    <n v="0"/>
    <n v="0"/>
    <n v="0"/>
    <n v="0"/>
    <n v="0"/>
    <n v="0"/>
    <n v="0"/>
    <n v="0"/>
    <n v="0"/>
    <n v="0"/>
    <m/>
    <n v="0"/>
    <n v="0"/>
    <n v="0"/>
    <s v="Yes"/>
  </r>
  <r>
    <s v="49708476114755"/>
    <x v="48"/>
    <s v="70847"/>
    <s v="6114755"/>
    <s v="1450"/>
    <s v="L"/>
    <s v="Sonoma Mountain Elementary"/>
    <n v="1"/>
    <n v="1530924"/>
    <n v="76546"/>
    <n v="76546"/>
    <n v="137783"/>
    <n v="137783"/>
    <n v="137783"/>
    <n v="137783"/>
    <n v="137783"/>
    <n v="842007"/>
    <n v="0"/>
    <n v="0"/>
    <n v="0"/>
    <n v="0"/>
    <n v="0"/>
    <n v="0"/>
    <n v="0"/>
    <n v="0"/>
    <n v="0"/>
    <n v="0"/>
    <m/>
    <n v="0"/>
    <n v="0"/>
    <n v="0"/>
    <s v="Yes"/>
  </r>
  <r>
    <s v="49708540000000"/>
    <x v="48"/>
    <s v="70854"/>
    <s v="0000000"/>
    <s v="N/A"/>
    <s v="N/A"/>
    <s v="Petaluma City Elementary"/>
    <n v="1"/>
    <n v="8142250"/>
    <n v="407113"/>
    <n v="407113"/>
    <n v="732803"/>
    <n v="732803"/>
    <n v="732803"/>
    <n v="732803"/>
    <n v="732803"/>
    <n v="4478241"/>
    <n v="0"/>
    <n v="0"/>
    <n v="0"/>
    <n v="0"/>
    <n v="0"/>
    <n v="0"/>
    <n v="0"/>
    <n v="0"/>
    <n v="0"/>
    <n v="0"/>
    <m/>
    <n v="0"/>
    <n v="0"/>
    <n v="0"/>
    <s v="Yes"/>
  </r>
  <r>
    <s v="49708546051981"/>
    <x v="48"/>
    <s v="70854"/>
    <s v="6051981"/>
    <s v="1512"/>
    <s v="L"/>
    <s v="Penngrove Elementary"/>
    <n v="1"/>
    <n v="2597219"/>
    <n v="129861"/>
    <n v="129861"/>
    <n v="233750"/>
    <n v="233750"/>
    <n v="233750"/>
    <n v="233750"/>
    <n v="233750"/>
    <n v="1428472"/>
    <n v="0"/>
    <n v="0"/>
    <n v="0"/>
    <n v="0"/>
    <n v="0"/>
    <n v="0"/>
    <n v="0"/>
    <n v="0"/>
    <n v="0"/>
    <n v="0"/>
    <m/>
    <n v="0"/>
    <n v="0"/>
    <n v="0"/>
    <s v="Yes"/>
  </r>
  <r>
    <s v="49708546119036"/>
    <x v="48"/>
    <s v="70854"/>
    <s v="6119036"/>
    <s v="0382"/>
    <s v="D"/>
    <s v="Live Oak Charter"/>
    <n v="1"/>
    <n v="1169818"/>
    <n v="58491"/>
    <n v="58491"/>
    <n v="105284"/>
    <n v="105284"/>
    <n v="105284"/>
    <n v="105284"/>
    <n v="105284"/>
    <n v="643402"/>
    <n v="0"/>
    <n v="0"/>
    <n v="0"/>
    <n v="0"/>
    <n v="0"/>
    <n v="0"/>
    <n v="0"/>
    <n v="0"/>
    <n v="0"/>
    <n v="0"/>
    <m/>
    <n v="0"/>
    <n v="0"/>
    <n v="0"/>
    <s v="Yes"/>
  </r>
  <r>
    <s v="49708620000000"/>
    <x v="48"/>
    <s v="70862"/>
    <s v="0000000"/>
    <s v="N/A"/>
    <s v="N/A"/>
    <s v="Petaluma Joint Union High"/>
    <n v="1"/>
    <n v="24215939"/>
    <n v="1210797"/>
    <n v="1210797"/>
    <n v="2179435"/>
    <n v="2179435"/>
    <n v="2179435"/>
    <n v="2179435"/>
    <n v="2179435"/>
    <n v="13318769"/>
    <n v="0"/>
    <n v="0"/>
    <n v="0"/>
    <n v="0"/>
    <n v="0"/>
    <n v="0"/>
    <n v="0"/>
    <n v="0"/>
    <n v="0"/>
    <n v="0"/>
    <m/>
    <n v="0"/>
    <n v="0"/>
    <n v="0"/>
    <s v="Yes"/>
  </r>
  <r>
    <s v="49708620131961"/>
    <x v="48"/>
    <s v="70862"/>
    <s v="0131961"/>
    <s v="1726"/>
    <s v="L"/>
    <s v="Petaluma Accelerated Charter School"/>
    <n v="1"/>
    <n v="504437"/>
    <n v="25222"/>
    <n v="25222"/>
    <n v="45399"/>
    <n v="45399"/>
    <n v="45399"/>
    <n v="45399"/>
    <n v="45399"/>
    <n v="277439"/>
    <n v="0"/>
    <n v="0"/>
    <n v="0"/>
    <n v="0"/>
    <n v="0"/>
    <n v="0"/>
    <n v="0"/>
    <n v="0"/>
    <n v="0"/>
    <n v="0"/>
    <m/>
    <n v="0"/>
    <n v="0"/>
    <n v="0"/>
    <s v="Yes"/>
  </r>
  <r>
    <s v="49708620142554"/>
    <x v="48"/>
    <s v="70862"/>
    <s v="0142554"/>
    <s v="2136"/>
    <s v="L"/>
    <s v="Dual Language Immersion Academy Charter School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n v="0"/>
    <n v="0"/>
    <n v="0"/>
    <s v="Yes"/>
  </r>
  <r>
    <s v="49708626051932"/>
    <x v="48"/>
    <s v="70862"/>
    <s v="6051932"/>
    <s v="0480"/>
    <s v="L"/>
    <s v="Mary Collins Charter School at Cherry Valley"/>
    <n v="1"/>
    <n v="2242526"/>
    <n v="112126"/>
    <n v="112126"/>
    <n v="201827"/>
    <n v="201827"/>
    <n v="201827"/>
    <n v="201827"/>
    <n v="201827"/>
    <n v="1233387"/>
    <n v="0"/>
    <n v="0"/>
    <n v="0"/>
    <n v="0"/>
    <n v="0"/>
    <n v="0"/>
    <n v="0"/>
    <n v="0"/>
    <n v="0"/>
    <n v="0"/>
    <m/>
    <n v="0"/>
    <n v="0"/>
    <n v="0"/>
    <s v="Yes"/>
  </r>
  <r>
    <s v="49708700000000"/>
    <x v="48"/>
    <s v="70870"/>
    <s v="0000000"/>
    <s v="N/A"/>
    <s v="N/A"/>
    <s v="Piner-Olivet Union Elementary"/>
    <n v="1"/>
    <n v="4890162"/>
    <n v="244508"/>
    <n v="244508"/>
    <n v="440115"/>
    <n v="440115"/>
    <n v="440115"/>
    <n v="440115"/>
    <n v="440115"/>
    <n v="2689591"/>
    <n v="0"/>
    <n v="0"/>
    <n v="0"/>
    <n v="0"/>
    <n v="0"/>
    <n v="0"/>
    <n v="0"/>
    <n v="0"/>
    <n v="0"/>
    <n v="0"/>
    <m/>
    <n v="0"/>
    <n v="0"/>
    <n v="0"/>
    <s v="Yes"/>
  </r>
  <r>
    <s v="49708700106344"/>
    <x v="48"/>
    <s v="70870"/>
    <s v="0106344"/>
    <s v="0526"/>
    <s v="D"/>
    <s v="Northwest Prep Charter"/>
    <n v="1"/>
    <n v="791432"/>
    <n v="39572"/>
    <n v="39572"/>
    <n v="71229"/>
    <n v="71229"/>
    <n v="71229"/>
    <n v="71229"/>
    <n v="71229"/>
    <n v="435289"/>
    <n v="0"/>
    <n v="0"/>
    <n v="0"/>
    <n v="0"/>
    <n v="0"/>
    <n v="0"/>
    <n v="0"/>
    <n v="0"/>
    <n v="0"/>
    <n v="0"/>
    <m/>
    <n v="0"/>
    <n v="0"/>
    <n v="0"/>
    <s v="Yes"/>
  </r>
  <r>
    <s v="49708706066344"/>
    <x v="48"/>
    <s v="70870"/>
    <s v="6066344"/>
    <s v="1440"/>
    <s v="D"/>
    <s v="Olivet Elementary Charter"/>
    <n v="1"/>
    <n v="1942685"/>
    <n v="97134"/>
    <n v="97134"/>
    <n v="174842"/>
    <n v="174842"/>
    <n v="174842"/>
    <n v="174842"/>
    <n v="174842"/>
    <n v="1068478"/>
    <n v="0"/>
    <n v="0"/>
    <n v="0"/>
    <n v="0"/>
    <n v="0"/>
    <n v="0"/>
    <n v="0"/>
    <n v="0"/>
    <n v="0"/>
    <n v="0"/>
    <m/>
    <n v="0"/>
    <n v="0"/>
    <n v="0"/>
    <s v="Yes"/>
  </r>
  <r>
    <s v="49708706109144"/>
    <x v="48"/>
    <s v="70870"/>
    <s v="6109144"/>
    <s v="1439"/>
    <s v="D"/>
    <s v="Morrice Schaefer Charter"/>
    <n v="1"/>
    <n v="2052045"/>
    <n v="102602"/>
    <n v="102602"/>
    <n v="184684"/>
    <n v="184684"/>
    <n v="184684"/>
    <n v="184684"/>
    <n v="184684"/>
    <n v="1128624"/>
    <n v="0"/>
    <n v="0"/>
    <n v="0"/>
    <n v="0"/>
    <n v="0"/>
    <n v="0"/>
    <n v="0"/>
    <n v="0"/>
    <n v="0"/>
    <n v="0"/>
    <m/>
    <n v="0"/>
    <n v="0"/>
    <n v="0"/>
    <s v="Yes"/>
  </r>
  <r>
    <s v="49708706113492"/>
    <x v="48"/>
    <s v="70870"/>
    <s v="6113492"/>
    <s v="0098"/>
    <s v="D"/>
    <s v="Piner-Olivet Charter"/>
    <n v="1"/>
    <n v="928214"/>
    <n v="46411"/>
    <n v="46411"/>
    <n v="83539"/>
    <n v="83539"/>
    <n v="83539"/>
    <n v="83539"/>
    <n v="83539"/>
    <n v="510517"/>
    <n v="0"/>
    <n v="0"/>
    <n v="0"/>
    <n v="0"/>
    <n v="0"/>
    <n v="0"/>
    <n v="0"/>
    <n v="0"/>
    <n v="0"/>
    <n v="0"/>
    <m/>
    <n v="0"/>
    <n v="0"/>
    <n v="0"/>
    <s v="Yes"/>
  </r>
  <r>
    <s v="49708880000000"/>
    <x v="48"/>
    <s v="70888"/>
    <s v="0000000"/>
    <s v="N/A"/>
    <s v="N/A"/>
    <s v="Kashia Elementary"/>
    <n v="1"/>
    <n v="215514"/>
    <n v="10776"/>
    <n v="10776"/>
    <n v="19396"/>
    <n v="19396"/>
    <n v="19396"/>
    <n v="19396"/>
    <n v="19396"/>
    <n v="118532"/>
    <n v="0"/>
    <n v="0"/>
    <n v="0"/>
    <n v="0"/>
    <n v="0"/>
    <n v="0"/>
    <n v="0"/>
    <n v="0"/>
    <n v="0"/>
    <n v="0"/>
    <m/>
    <n v="0"/>
    <n v="0"/>
    <n v="0"/>
    <s v="Yes"/>
  </r>
  <r>
    <s v="49708960000000"/>
    <x v="48"/>
    <s v="70896"/>
    <s v="0000000"/>
    <s v="N/A"/>
    <s v="N/A"/>
    <s v="Rincon Valley Union Elementary"/>
    <n v="1"/>
    <n v="11322925"/>
    <n v="566146"/>
    <n v="566146"/>
    <n v="1019063"/>
    <n v="1019063"/>
    <n v="1019063"/>
    <n v="1019063"/>
    <n v="1019063"/>
    <n v="6227607"/>
    <n v="0"/>
    <n v="0"/>
    <n v="0"/>
    <n v="0"/>
    <n v="0"/>
    <n v="0"/>
    <n v="0"/>
    <n v="0"/>
    <n v="0"/>
    <n v="0"/>
    <m/>
    <n v="0"/>
    <n v="0"/>
    <n v="0"/>
    <s v="Yes"/>
  </r>
  <r>
    <s v="49708960102525"/>
    <x v="48"/>
    <s v="70896"/>
    <s v="0102525"/>
    <s v="0525"/>
    <s v="L"/>
    <s v="Spring Lake Charter"/>
    <n v="1"/>
    <n v="1178984"/>
    <n v="58949"/>
    <n v="58949"/>
    <n v="106109"/>
    <n v="106109"/>
    <n v="106109"/>
    <n v="106109"/>
    <n v="106109"/>
    <n v="648443"/>
    <n v="0"/>
    <n v="0"/>
    <n v="0"/>
    <n v="0"/>
    <n v="0"/>
    <n v="0"/>
    <n v="0"/>
    <n v="0"/>
    <n v="0"/>
    <n v="0"/>
    <m/>
    <n v="0"/>
    <n v="0"/>
    <n v="0"/>
    <s v="Yes"/>
  </r>
  <r>
    <s v="49708966052039"/>
    <x v="48"/>
    <s v="70896"/>
    <s v="6052039"/>
    <s v="1105"/>
    <s v="L"/>
    <s v="Manzanita Elementary Charter"/>
    <n v="1"/>
    <n v="1835219"/>
    <n v="91761"/>
    <n v="91761"/>
    <n v="165170"/>
    <n v="165170"/>
    <n v="165170"/>
    <n v="165170"/>
    <n v="165170"/>
    <n v="1009372"/>
    <n v="0"/>
    <n v="0"/>
    <n v="0"/>
    <n v="0"/>
    <n v="0"/>
    <n v="0"/>
    <n v="0"/>
    <n v="0"/>
    <n v="0"/>
    <n v="0"/>
    <m/>
    <n v="0"/>
    <n v="0"/>
    <n v="0"/>
    <s v="Yes"/>
  </r>
  <r>
    <s v="49708966052047"/>
    <x v="48"/>
    <s v="70896"/>
    <s v="6052047"/>
    <s v="1259"/>
    <s v="L"/>
    <s v="Whited Elementary Charter"/>
    <n v="1"/>
    <n v="1660889"/>
    <n v="83044"/>
    <n v="83044"/>
    <n v="149480"/>
    <n v="149480"/>
    <n v="149480"/>
    <n v="149480"/>
    <n v="149480"/>
    <n v="913488"/>
    <n v="0"/>
    <n v="0"/>
    <n v="0"/>
    <n v="0"/>
    <n v="0"/>
    <n v="0"/>
    <n v="0"/>
    <n v="0"/>
    <n v="0"/>
    <n v="0"/>
    <m/>
    <n v="0"/>
    <n v="0"/>
    <n v="0"/>
    <s v="Yes"/>
  </r>
  <r>
    <s v="49708966052070"/>
    <x v="48"/>
    <s v="70896"/>
    <s v="6052070"/>
    <s v="1257"/>
    <s v="L"/>
    <s v="Village Elementary Charter"/>
    <n v="1"/>
    <n v="1927062"/>
    <n v="96353"/>
    <n v="96353"/>
    <n v="173436"/>
    <n v="173436"/>
    <n v="173436"/>
    <n v="173436"/>
    <n v="173436"/>
    <n v="1059886"/>
    <n v="0"/>
    <n v="0"/>
    <n v="0"/>
    <n v="0"/>
    <n v="0"/>
    <n v="0"/>
    <n v="0"/>
    <n v="0"/>
    <n v="0"/>
    <n v="0"/>
    <m/>
    <n v="0"/>
    <n v="0"/>
    <n v="0"/>
    <s v="Yes"/>
  </r>
  <r>
    <s v="49708966085229"/>
    <x v="48"/>
    <s v="70896"/>
    <s v="6085229"/>
    <s v="1258"/>
    <s v="L"/>
    <s v="Binkley Elementary Charter"/>
    <n v="1"/>
    <n v="1829673"/>
    <n v="91484"/>
    <n v="91484"/>
    <n v="164671"/>
    <n v="164671"/>
    <n v="164671"/>
    <n v="164671"/>
    <n v="164671"/>
    <n v="1006323"/>
    <n v="0"/>
    <n v="0"/>
    <n v="0"/>
    <n v="0"/>
    <n v="0"/>
    <n v="0"/>
    <n v="0"/>
    <n v="0"/>
    <n v="0"/>
    <n v="0"/>
    <m/>
    <n v="0"/>
    <n v="0"/>
    <n v="0"/>
    <s v="Yes"/>
  </r>
  <r>
    <s v="49709040000000"/>
    <x v="48"/>
    <s v="70904"/>
    <s v="0000000"/>
    <s v="N/A"/>
    <s v="N/A"/>
    <s v="Roseland"/>
    <n v="1"/>
    <n v="18494916"/>
    <n v="924746"/>
    <n v="924746"/>
    <n v="1664542"/>
    <n v="1664542"/>
    <n v="1664542"/>
    <n v="1664542"/>
    <n v="1664542"/>
    <n v="10172202"/>
    <n v="0"/>
    <n v="0"/>
    <n v="0"/>
    <n v="0"/>
    <n v="0"/>
    <n v="0"/>
    <n v="0"/>
    <n v="0"/>
    <n v="0"/>
    <n v="0"/>
    <m/>
    <n v="0"/>
    <n v="0"/>
    <n v="0"/>
    <s v="Yes"/>
  </r>
  <r>
    <s v="49709040101923"/>
    <x v="48"/>
    <s v="70904"/>
    <s v="0101923"/>
    <s v="0558"/>
    <s v="D"/>
    <s v="Roseland Charter"/>
    <n v="1"/>
    <n v="12513680"/>
    <n v="625684"/>
    <n v="625684"/>
    <n v="1126231"/>
    <n v="1126231"/>
    <n v="1126231"/>
    <n v="1126231"/>
    <n v="1126231"/>
    <n v="6882523"/>
    <n v="0"/>
    <n v="0"/>
    <n v="0"/>
    <n v="0"/>
    <n v="0"/>
    <n v="-78142.78"/>
    <n v="0"/>
    <n v="0"/>
    <n v="0"/>
    <n v="0"/>
    <m/>
    <n v="-78142.78"/>
    <n v="78142.78"/>
    <n v="0"/>
    <s v="Yes"/>
  </r>
  <r>
    <s v="49709120000000"/>
    <x v="48"/>
    <s v="70912"/>
    <s v="0000000"/>
    <s v="N/A"/>
    <s v="N/A"/>
    <s v="Santa Rosa Elementary"/>
    <n v="1"/>
    <n v="25660558"/>
    <n v="1283028"/>
    <n v="1283028"/>
    <n v="2309450"/>
    <n v="2309450"/>
    <n v="2309450"/>
    <n v="2309450"/>
    <n v="2309450"/>
    <n v="14113306"/>
    <n v="0"/>
    <n v="0"/>
    <n v="0"/>
    <n v="0"/>
    <n v="0"/>
    <n v="0"/>
    <n v="0"/>
    <n v="0"/>
    <n v="0"/>
    <n v="0"/>
    <m/>
    <n v="0"/>
    <n v="0"/>
    <n v="0"/>
    <s v="Yes"/>
  </r>
  <r>
    <s v="49709120113530"/>
    <x v="48"/>
    <s v="70912"/>
    <s v="0113530"/>
    <s v="0845"/>
    <s v="L"/>
    <s v="Santa Rosa Charter School for the Arts"/>
    <n v="1"/>
    <n v="1998791"/>
    <n v="99940"/>
    <n v="99940"/>
    <n v="179891"/>
    <n v="179891"/>
    <n v="179891"/>
    <n v="179891"/>
    <n v="179891"/>
    <n v="1099335"/>
    <n v="0"/>
    <n v="0"/>
    <n v="0"/>
    <n v="0"/>
    <n v="0"/>
    <n v="-25227.360000000001"/>
    <n v="0"/>
    <n v="0"/>
    <n v="0"/>
    <n v="0"/>
    <m/>
    <n v="-25227.360000000001"/>
    <n v="25227.360000000001"/>
    <n v="0"/>
    <s v="Yes"/>
  </r>
  <r>
    <s v="49709120125831"/>
    <x v="48"/>
    <s v="70912"/>
    <s v="0125831"/>
    <s v="1397"/>
    <s v="L"/>
    <s v="Santa Rosa French-American Charter (SRFACS)"/>
    <n v="1"/>
    <n v="2298001"/>
    <n v="114900"/>
    <n v="114900"/>
    <n v="206820"/>
    <n v="206820"/>
    <n v="206820"/>
    <n v="206820"/>
    <n v="206820"/>
    <n v="1263900"/>
    <n v="0"/>
    <n v="0"/>
    <n v="0"/>
    <n v="0"/>
    <n v="0"/>
    <n v="0"/>
    <n v="0"/>
    <n v="0"/>
    <n v="0"/>
    <n v="0"/>
    <m/>
    <n v="0"/>
    <n v="0"/>
    <n v="0"/>
    <s v="Yes"/>
  </r>
  <r>
    <s v="49709120128074"/>
    <x v="48"/>
    <s v="70912"/>
    <s v="0128074"/>
    <s v="1523"/>
    <s v="L"/>
    <s v="Cesar Chavez Language Academy"/>
    <n v="1"/>
    <n v="5361088"/>
    <n v="268054"/>
    <n v="268054"/>
    <n v="482498"/>
    <n v="482498"/>
    <n v="482498"/>
    <n v="482498"/>
    <n v="482498"/>
    <n v="2948598"/>
    <n v="0"/>
    <n v="0"/>
    <n v="0"/>
    <n v="0"/>
    <n v="0"/>
    <n v="0"/>
    <n v="0"/>
    <n v="0"/>
    <n v="0"/>
    <n v="0"/>
    <m/>
    <n v="0"/>
    <n v="0"/>
    <n v="0"/>
    <s v="Yes"/>
  </r>
  <r>
    <s v="49709126116958"/>
    <x v="48"/>
    <s v="70912"/>
    <s v="6116958"/>
    <s v="0215"/>
    <s v="D"/>
    <s v="Kid Street Charter"/>
    <n v="1"/>
    <n v="855780"/>
    <n v="42789"/>
    <n v="42789"/>
    <n v="77020"/>
    <n v="77020"/>
    <n v="77020"/>
    <n v="77020"/>
    <n v="77020"/>
    <n v="470678"/>
    <n v="0"/>
    <n v="0"/>
    <n v="0"/>
    <n v="0"/>
    <n v="0"/>
    <n v="0"/>
    <n v="0"/>
    <n v="0"/>
    <n v="0"/>
    <n v="0"/>
    <m/>
    <n v="0"/>
    <n v="0"/>
    <n v="0"/>
    <s v="Yes"/>
  </r>
  <r>
    <s v="49709200000000"/>
    <x v="48"/>
    <s v="70920"/>
    <s v="0000000"/>
    <s v="N/A"/>
    <s v="N/A"/>
    <s v="Santa Rosa High"/>
    <n v="1"/>
    <n v="45593180"/>
    <n v="2279659"/>
    <n v="2279659"/>
    <n v="4103386"/>
    <n v="4103386"/>
    <n v="4103386"/>
    <n v="4103386"/>
    <n v="4103386"/>
    <n v="25076248"/>
    <n v="0"/>
    <n v="0"/>
    <n v="0"/>
    <n v="0"/>
    <n v="0"/>
    <n v="0"/>
    <n v="0"/>
    <n v="0"/>
    <n v="0"/>
    <n v="0"/>
    <m/>
    <n v="0"/>
    <n v="0"/>
    <n v="0"/>
    <s v="Yes"/>
  </r>
  <r>
    <s v="49709200102533"/>
    <x v="48"/>
    <s v="70920"/>
    <s v="0102533"/>
    <s v="0522"/>
    <s v="L"/>
    <s v="Santa Rosa Accelerated Charter"/>
    <n v="1"/>
    <n v="313991"/>
    <n v="15700"/>
    <n v="15700"/>
    <n v="28259"/>
    <n v="28259"/>
    <n v="28259"/>
    <n v="28259"/>
    <n v="28259"/>
    <n v="172695"/>
    <n v="0"/>
    <n v="0"/>
    <n v="0"/>
    <n v="0"/>
    <n v="0"/>
    <n v="0"/>
    <n v="0"/>
    <n v="0"/>
    <n v="0"/>
    <n v="0"/>
    <m/>
    <n v="0"/>
    <n v="0"/>
    <n v="0"/>
    <s v="Yes"/>
  </r>
  <r>
    <s v="49709380000000"/>
    <x v="48"/>
    <s v="70938"/>
    <s v="0000000"/>
    <s v="N/A"/>
    <s v="N/A"/>
    <s v="Sebastopol Union Elementary"/>
    <n v="1"/>
    <n v="2212993"/>
    <n v="110650"/>
    <n v="110650"/>
    <n v="199169"/>
    <n v="199169"/>
    <n v="199169"/>
    <n v="199169"/>
    <n v="199169"/>
    <n v="1217145"/>
    <n v="0"/>
    <n v="0"/>
    <n v="0"/>
    <n v="0"/>
    <n v="0"/>
    <n v="0"/>
    <n v="0"/>
    <n v="0"/>
    <n v="0"/>
    <n v="0"/>
    <m/>
    <n v="0"/>
    <n v="0"/>
    <n v="0"/>
    <s v="Yes"/>
  </r>
  <r>
    <s v="49709386113039"/>
    <x v="48"/>
    <s v="70938"/>
    <s v="6113039"/>
    <s v="0078"/>
    <s v="D"/>
    <s v="Sebastopol Independent Charter"/>
    <n v="1"/>
    <n v="356344"/>
    <n v="17817"/>
    <n v="17817"/>
    <n v="32071"/>
    <n v="32071"/>
    <n v="32071"/>
    <n v="32071"/>
    <n v="32071"/>
    <n v="195989"/>
    <n v="0"/>
    <n v="0"/>
    <n v="0"/>
    <n v="0"/>
    <n v="0"/>
    <n v="0"/>
    <n v="0"/>
    <n v="0"/>
    <n v="0"/>
    <n v="0"/>
    <m/>
    <n v="0"/>
    <n v="0"/>
    <n v="0"/>
    <s v="Yes"/>
  </r>
  <r>
    <s v="49709530000000"/>
    <x v="48"/>
    <s v="70953"/>
    <s v="0000000"/>
    <s v="N/A"/>
    <s v="N/A"/>
    <s v="Sonoma Valley Unified"/>
    <n v="2"/>
    <n v="5148476"/>
    <n v="772271"/>
    <n v="772271"/>
    <n v="772271"/>
    <n v="772271"/>
    <n v="0"/>
    <n v="0"/>
    <n v="308909"/>
    <n v="3397993"/>
    <n v="0"/>
    <n v="0"/>
    <n v="0"/>
    <n v="0"/>
    <n v="0"/>
    <n v="0"/>
    <n v="0"/>
    <n v="0"/>
    <n v="0"/>
    <n v="0"/>
    <m/>
    <n v="0"/>
    <n v="0"/>
    <n v="0"/>
    <s v="Yes"/>
  </r>
  <r>
    <s v="49709530105866"/>
    <x v="48"/>
    <s v="70953"/>
    <s v="0105866"/>
    <s v="0613"/>
    <s v="D"/>
    <s v="Woodland Star Charter"/>
    <n v="1"/>
    <n v="364895"/>
    <n v="18245"/>
    <n v="18245"/>
    <n v="32841"/>
    <n v="32841"/>
    <n v="32841"/>
    <n v="32841"/>
    <n v="32841"/>
    <n v="200695"/>
    <n v="0"/>
    <n v="0"/>
    <n v="0"/>
    <n v="0"/>
    <n v="0"/>
    <n v="0"/>
    <n v="0"/>
    <n v="0"/>
    <n v="0"/>
    <n v="0"/>
    <m/>
    <n v="0"/>
    <n v="0"/>
    <n v="0"/>
    <s v="Yes"/>
  </r>
  <r>
    <s v="49709536111678"/>
    <x v="48"/>
    <s v="70953"/>
    <s v="6111678"/>
    <s v="0009"/>
    <s v="D"/>
    <s v="Sonoma Charter"/>
    <n v="1"/>
    <n v="402082"/>
    <n v="20104"/>
    <n v="20104"/>
    <n v="36187"/>
    <n v="36187"/>
    <n v="36187"/>
    <n v="36187"/>
    <n v="36187"/>
    <n v="221143"/>
    <n v="0"/>
    <n v="0"/>
    <n v="0"/>
    <n v="0"/>
    <n v="0"/>
    <n v="0"/>
    <n v="0"/>
    <n v="0"/>
    <n v="0"/>
    <n v="0"/>
    <m/>
    <n v="0"/>
    <n v="0"/>
    <n v="0"/>
    <s v="Yes"/>
  </r>
  <r>
    <s v="49709610000000"/>
    <x v="48"/>
    <s v="70961"/>
    <s v="0000000"/>
    <s v="N/A"/>
    <s v="N/A"/>
    <s v="Twin Hills Union Elementary"/>
    <n v="1"/>
    <n v="3346061"/>
    <n v="167303"/>
    <n v="167303"/>
    <n v="301145"/>
    <n v="301145"/>
    <n v="301145"/>
    <n v="301145"/>
    <n v="301145"/>
    <n v="1840331"/>
    <n v="0"/>
    <n v="0"/>
    <n v="0"/>
    <n v="0"/>
    <n v="0"/>
    <n v="0"/>
    <n v="0"/>
    <n v="0"/>
    <n v="0"/>
    <n v="0"/>
    <m/>
    <n v="0"/>
    <n v="0"/>
    <n v="0"/>
    <s v="Yes"/>
  </r>
  <r>
    <s v="49709614930319"/>
    <x v="48"/>
    <s v="70961"/>
    <s v="4930319"/>
    <s v="0310"/>
    <s v="L"/>
    <s v="Orchard View"/>
    <n v="1"/>
    <n v="1159501"/>
    <n v="57975"/>
    <n v="57975"/>
    <n v="104355"/>
    <n v="104355"/>
    <n v="104355"/>
    <n v="104355"/>
    <n v="104355"/>
    <n v="637725"/>
    <n v="0"/>
    <n v="0"/>
    <n v="0"/>
    <n v="0"/>
    <n v="0"/>
    <n v="0"/>
    <n v="0"/>
    <n v="0"/>
    <n v="0"/>
    <n v="0"/>
    <m/>
    <n v="0"/>
    <n v="0"/>
    <n v="0"/>
    <s v="Yes"/>
  </r>
  <r>
    <s v="49709614930350"/>
    <x v="48"/>
    <s v="70961"/>
    <s v="4930350"/>
    <s v="0481"/>
    <s v="L"/>
    <s v="Sunridge Charter"/>
    <n v="1"/>
    <n v="1243263"/>
    <n v="62163"/>
    <n v="62163"/>
    <n v="111894"/>
    <n v="111894"/>
    <n v="111894"/>
    <n v="111894"/>
    <n v="111894"/>
    <n v="683796"/>
    <n v="0"/>
    <n v="0"/>
    <n v="0"/>
    <n v="0"/>
    <n v="0"/>
    <n v="0"/>
    <n v="0"/>
    <n v="0"/>
    <n v="0"/>
    <n v="0"/>
    <m/>
    <n v="0"/>
    <n v="0"/>
    <n v="0"/>
    <s v="Yes"/>
  </r>
  <r>
    <s v="49709616052302"/>
    <x v="48"/>
    <s v="70961"/>
    <s v="6052302"/>
    <s v="0904"/>
    <s v="L"/>
    <s v="Twin Hills Charter Middle"/>
    <n v="1"/>
    <n v="925211"/>
    <n v="46261"/>
    <n v="46261"/>
    <n v="83269"/>
    <n v="83269"/>
    <n v="83269"/>
    <n v="83269"/>
    <n v="83269"/>
    <n v="508867"/>
    <n v="0"/>
    <n v="0"/>
    <n v="0"/>
    <n v="0"/>
    <n v="0"/>
    <n v="0"/>
    <n v="0"/>
    <n v="0"/>
    <n v="0"/>
    <n v="0"/>
    <m/>
    <n v="0"/>
    <n v="0"/>
    <n v="0"/>
    <s v="Yes"/>
  </r>
  <r>
    <s v="49709790000000"/>
    <x v="48"/>
    <s v="70979"/>
    <s v="0000000"/>
    <s v="N/A"/>
    <s v="N/A"/>
    <s v="Two Rock Union"/>
    <n v="1"/>
    <n v="1072015"/>
    <n v="53601"/>
    <n v="53601"/>
    <n v="96481"/>
    <n v="96481"/>
    <n v="96481"/>
    <n v="96481"/>
    <n v="96481"/>
    <n v="589607"/>
    <n v="0"/>
    <n v="0"/>
    <n v="0"/>
    <n v="0"/>
    <n v="0"/>
    <n v="0"/>
    <n v="0"/>
    <n v="0"/>
    <n v="0"/>
    <n v="0"/>
    <m/>
    <n v="0"/>
    <n v="0"/>
    <n v="0"/>
    <s v="Yes"/>
  </r>
  <r>
    <s v="49709950000000"/>
    <x v="48"/>
    <s v="70995"/>
    <s v="0000000"/>
    <s v="N/A"/>
    <s v="N/A"/>
    <s v="Waugh Elementary"/>
    <n v="2"/>
    <n v="4829887"/>
    <n v="724483"/>
    <n v="724483"/>
    <n v="724483"/>
    <n v="724483"/>
    <n v="0"/>
    <n v="0"/>
    <n v="289793"/>
    <n v="3187725"/>
    <n v="0"/>
    <n v="0"/>
    <n v="0"/>
    <n v="0"/>
    <n v="0"/>
    <n v="0"/>
    <n v="0"/>
    <n v="0"/>
    <n v="0"/>
    <n v="0"/>
    <m/>
    <n v="0"/>
    <n v="0"/>
    <n v="0"/>
    <s v="Yes"/>
  </r>
  <r>
    <s v="49710010000000"/>
    <x v="48"/>
    <s v="71001"/>
    <s v="0000000"/>
    <s v="N/A"/>
    <s v="N/A"/>
    <s v="West Side Union Elementary"/>
    <n v="2"/>
    <n v="180861"/>
    <n v="27129"/>
    <n v="27129"/>
    <n v="27129"/>
    <n v="27129"/>
    <n v="0"/>
    <n v="0"/>
    <n v="10852"/>
    <n v="119368"/>
    <n v="0"/>
    <n v="0"/>
    <n v="0"/>
    <n v="0"/>
    <n v="0"/>
    <n v="0"/>
    <n v="0"/>
    <n v="0"/>
    <n v="0"/>
    <n v="0"/>
    <m/>
    <n v="0"/>
    <n v="0"/>
    <n v="0"/>
    <s v="Yes"/>
  </r>
  <r>
    <s v="49710190000000"/>
    <x v="48"/>
    <s v="71019"/>
    <s v="0000000"/>
    <s v="N/A"/>
    <s v="N/A"/>
    <s v="Wilmar Union Elementary"/>
    <n v="1"/>
    <n v="759208"/>
    <n v="37960"/>
    <n v="37960"/>
    <n v="68329"/>
    <n v="68329"/>
    <n v="68329"/>
    <n v="68329"/>
    <n v="68329"/>
    <n v="417565"/>
    <n v="0"/>
    <n v="0"/>
    <n v="0"/>
    <n v="0"/>
    <n v="0"/>
    <n v="0"/>
    <n v="0"/>
    <n v="0"/>
    <n v="0"/>
    <n v="0"/>
    <m/>
    <n v="0"/>
    <n v="0"/>
    <n v="0"/>
    <s v="Yes"/>
  </r>
  <r>
    <s v="49710350000000"/>
    <x v="48"/>
    <s v="71035"/>
    <s v="0000000"/>
    <s v="N/A"/>
    <s v="N/A"/>
    <s v="Wright Elementary"/>
    <n v="1"/>
    <n v="8633525"/>
    <n v="431676"/>
    <n v="431676"/>
    <n v="777017"/>
    <n v="777017"/>
    <n v="777017"/>
    <n v="777017"/>
    <n v="777017"/>
    <n v="4748437"/>
    <n v="0"/>
    <n v="0"/>
    <n v="0"/>
    <n v="0"/>
    <n v="0"/>
    <n v="0"/>
    <n v="0"/>
    <n v="0"/>
    <n v="0"/>
    <n v="0"/>
    <m/>
    <n v="0"/>
    <n v="0"/>
    <n v="0"/>
    <s v="Yes"/>
  </r>
  <r>
    <s v="49710356052377"/>
    <x v="48"/>
    <s v="71035"/>
    <s v="6052377"/>
    <s v="1087"/>
    <s v="L"/>
    <s v="Wright Charter"/>
    <n v="1"/>
    <n v="3981072"/>
    <n v="199054"/>
    <n v="199054"/>
    <n v="358296"/>
    <n v="358296"/>
    <n v="358296"/>
    <n v="358296"/>
    <n v="358296"/>
    <n v="2189588"/>
    <n v="0"/>
    <n v="0"/>
    <n v="0"/>
    <n v="0"/>
    <n v="0"/>
    <n v="0"/>
    <n v="0"/>
    <n v="0"/>
    <n v="0"/>
    <n v="0"/>
    <m/>
    <n v="0"/>
    <n v="0"/>
    <n v="0"/>
    <s v="Yes"/>
  </r>
  <r>
    <s v="49738820000000"/>
    <x v="48"/>
    <s v="73882"/>
    <s v="0000000"/>
    <s v="N/A"/>
    <s v="N/A"/>
    <s v="Cotati-Rohnert Park Unified"/>
    <n v="1"/>
    <n v="35705161"/>
    <n v="1785258"/>
    <n v="1785258"/>
    <n v="3213464"/>
    <n v="3213464"/>
    <n v="3213464"/>
    <n v="3213464"/>
    <n v="3213464"/>
    <n v="19637836"/>
    <n v="0"/>
    <n v="0"/>
    <n v="0"/>
    <n v="0"/>
    <n v="0"/>
    <n v="0"/>
    <n v="0"/>
    <n v="0"/>
    <n v="0"/>
    <n v="0"/>
    <m/>
    <n v="0"/>
    <n v="0"/>
    <n v="0"/>
    <s v="Yes"/>
  </r>
  <r>
    <s v="49738820123786"/>
    <x v="48"/>
    <s v="73882"/>
    <s v="0123786"/>
    <s v="1281"/>
    <s v="D"/>
    <s v="Credo High"/>
    <n v="1"/>
    <n v="2410095"/>
    <n v="120505"/>
    <n v="120505"/>
    <n v="216909"/>
    <n v="216909"/>
    <n v="216909"/>
    <n v="216909"/>
    <n v="216909"/>
    <n v="1325555"/>
    <n v="0"/>
    <n v="0"/>
    <n v="0"/>
    <n v="0"/>
    <n v="0"/>
    <n v="0"/>
    <n v="0"/>
    <n v="0"/>
    <n v="0"/>
    <n v="0"/>
    <m/>
    <n v="0"/>
    <n v="0"/>
    <n v="0"/>
    <s v="Yes"/>
  </r>
  <r>
    <s v="49753580000000"/>
    <x v="48"/>
    <s v="75358"/>
    <s v="0000000"/>
    <s v="N/A"/>
    <s v="N/A"/>
    <s v="Windsor Unified"/>
    <n v="1"/>
    <n v="21041652"/>
    <n v="1052083"/>
    <n v="1052083"/>
    <n v="1893749"/>
    <n v="1893749"/>
    <n v="1893749"/>
    <n v="1893749"/>
    <n v="1893749"/>
    <n v="11572911"/>
    <n v="0"/>
    <n v="0"/>
    <n v="0"/>
    <n v="0"/>
    <n v="0"/>
    <n v="0"/>
    <n v="0"/>
    <n v="0"/>
    <n v="0"/>
    <n v="0"/>
    <m/>
    <n v="0"/>
    <n v="0"/>
    <n v="0"/>
    <s v="Yes"/>
  </r>
  <r>
    <s v="49753580114934"/>
    <x v="48"/>
    <s v="75358"/>
    <s v="0114934"/>
    <s v="0912"/>
    <s v="D"/>
    <s v="Village Charter"/>
    <n v="1"/>
    <n v="624565"/>
    <n v="31228"/>
    <n v="31228"/>
    <n v="56211"/>
    <n v="56211"/>
    <n v="56211"/>
    <n v="56211"/>
    <n v="56211"/>
    <n v="343511"/>
    <n v="0"/>
    <n v="0"/>
    <n v="0"/>
    <n v="0"/>
    <n v="0"/>
    <n v="0"/>
    <n v="0"/>
    <n v="0"/>
    <n v="0"/>
    <n v="0"/>
    <m/>
    <n v="0"/>
    <n v="0"/>
    <n v="0"/>
    <s v="Yes"/>
  </r>
  <r>
    <s v="49753586052369"/>
    <x v="48"/>
    <s v="75358"/>
    <s v="6052369"/>
    <s v="0162"/>
    <s v="L"/>
    <s v="Cali Calmecac Language Academy"/>
    <n v="1"/>
    <n v="6262839"/>
    <n v="313142"/>
    <n v="313142"/>
    <n v="563656"/>
    <n v="563656"/>
    <n v="563656"/>
    <n v="563656"/>
    <n v="563656"/>
    <n v="3444564"/>
    <n v="0"/>
    <n v="0"/>
    <n v="0"/>
    <n v="0"/>
    <n v="0"/>
    <n v="0"/>
    <n v="0"/>
    <n v="0"/>
    <n v="0"/>
    <n v="0"/>
    <m/>
    <n v="0"/>
    <n v="0"/>
    <n v="0"/>
    <s v="Yes"/>
  </r>
  <r>
    <s v="49753900000000"/>
    <x v="48"/>
    <s v="75390"/>
    <s v="0000000"/>
    <s v="N/A"/>
    <s v="N/A"/>
    <s v="Healdsburg Unified"/>
    <n v="2"/>
    <n v="2048753"/>
    <n v="307313"/>
    <n v="307313"/>
    <n v="307313"/>
    <n v="307313"/>
    <n v="0"/>
    <n v="0"/>
    <n v="122925"/>
    <n v="1352177"/>
    <n v="0"/>
    <n v="0"/>
    <n v="0"/>
    <n v="0"/>
    <n v="0"/>
    <n v="0"/>
    <n v="0"/>
    <n v="0"/>
    <n v="0"/>
    <n v="0"/>
    <m/>
    <n v="0"/>
    <n v="0"/>
    <n v="0"/>
    <s v="Yes"/>
  </r>
  <r>
    <s v="50105040000000"/>
    <x v="49"/>
    <s v="10504"/>
    <s v="0000000"/>
    <s v="N/A"/>
    <s v="N/A"/>
    <s v="Stanislaus Co. Office of Education"/>
    <n v="1"/>
    <n v="82990448"/>
    <n v="4149522"/>
    <n v="4149522"/>
    <n v="7469140"/>
    <n v="7469140"/>
    <n v="7469140"/>
    <n v="7469140"/>
    <n v="7469140"/>
    <n v="45644744"/>
    <n v="0"/>
    <n v="0"/>
    <n v="0"/>
    <n v="0"/>
    <n v="0"/>
    <n v="0"/>
    <n v="0"/>
    <n v="0"/>
    <n v="0"/>
    <n v="0"/>
    <m/>
    <n v="0"/>
    <n v="0"/>
    <n v="0"/>
    <s v="Yes"/>
  </r>
  <r>
    <s v="50105040117457"/>
    <x v="49"/>
    <s v="10504"/>
    <s v="0117457"/>
    <s v="0985"/>
    <s v="D"/>
    <s v="Great Valley Academy"/>
    <n v="1"/>
    <n v="6787236"/>
    <n v="339362"/>
    <n v="339362"/>
    <n v="610851"/>
    <n v="610851"/>
    <n v="610851"/>
    <n v="610851"/>
    <n v="610851"/>
    <n v="3732979"/>
    <n v="0"/>
    <n v="0"/>
    <n v="0"/>
    <n v="0"/>
    <n v="0"/>
    <n v="0"/>
    <n v="0"/>
    <n v="0"/>
    <n v="0"/>
    <n v="0"/>
    <m/>
    <n v="0"/>
    <n v="0"/>
    <n v="0"/>
    <s v="Yes"/>
  </r>
  <r>
    <s v="50105040129023"/>
    <x v="49"/>
    <s v="10504"/>
    <s v="0129023"/>
    <s v="1607"/>
    <s v="D"/>
    <s v="Stanislaus Alternative Charter"/>
    <n v="1"/>
    <n v="6953855"/>
    <n v="347693"/>
    <n v="347693"/>
    <n v="625847"/>
    <n v="625847"/>
    <n v="625847"/>
    <n v="625847"/>
    <n v="625847"/>
    <n v="3824621"/>
    <n v="0"/>
    <n v="0"/>
    <n v="0"/>
    <n v="0"/>
    <n v="0"/>
    <n v="0"/>
    <n v="0"/>
    <n v="0"/>
    <n v="0"/>
    <n v="0"/>
    <m/>
    <n v="0"/>
    <n v="0"/>
    <n v="0"/>
    <s v="Yes"/>
  </r>
  <r>
    <s v="50710430000000"/>
    <x v="49"/>
    <s v="71043"/>
    <s v="0000000"/>
    <s v="N/A"/>
    <s v="N/A"/>
    <s v="Ceres Unified"/>
    <n v="1"/>
    <n v="177260317"/>
    <n v="8863016"/>
    <n v="8863016"/>
    <n v="15953429"/>
    <n v="15953429"/>
    <n v="15953429"/>
    <n v="15953429"/>
    <n v="15953429"/>
    <n v="97493177"/>
    <n v="0"/>
    <n v="0"/>
    <n v="0"/>
    <n v="0"/>
    <n v="0"/>
    <n v="0"/>
    <n v="0"/>
    <n v="0"/>
    <n v="0"/>
    <n v="0"/>
    <m/>
    <n v="0"/>
    <n v="0"/>
    <n v="0"/>
    <s v="Yes"/>
  </r>
  <r>
    <s v="50710430107128"/>
    <x v="49"/>
    <s v="71043"/>
    <s v="0107128"/>
    <s v="0657"/>
    <s v="L"/>
    <s v="Whitmore Charter School of Art &amp; Technology"/>
    <n v="1"/>
    <n v="4014203"/>
    <n v="200710"/>
    <n v="200710"/>
    <n v="361278"/>
    <n v="361278"/>
    <n v="361278"/>
    <n v="361278"/>
    <n v="361278"/>
    <n v="2207810"/>
    <n v="0"/>
    <n v="0"/>
    <n v="0"/>
    <n v="0"/>
    <n v="0"/>
    <n v="0"/>
    <n v="0"/>
    <n v="0"/>
    <n v="0"/>
    <n v="0"/>
    <m/>
    <n v="0"/>
    <n v="0"/>
    <n v="0"/>
    <s v="Yes"/>
  </r>
  <r>
    <s v="50710430107136"/>
    <x v="49"/>
    <s v="71043"/>
    <s v="0107136"/>
    <s v="0658"/>
    <s v="L"/>
    <s v="Whitmore Charter High"/>
    <n v="1"/>
    <n v="896189"/>
    <n v="44809"/>
    <n v="44809"/>
    <n v="80657"/>
    <n v="80657"/>
    <n v="80657"/>
    <n v="80657"/>
    <n v="80657"/>
    <n v="492903"/>
    <n v="0"/>
    <n v="0"/>
    <n v="0"/>
    <n v="0"/>
    <n v="0"/>
    <n v="0"/>
    <n v="0"/>
    <n v="0"/>
    <n v="0"/>
    <n v="0"/>
    <m/>
    <n v="0"/>
    <n v="0"/>
    <n v="0"/>
    <s v="Yes"/>
  </r>
  <r>
    <s v="50710430112292"/>
    <x v="49"/>
    <s v="71043"/>
    <s v="0112292"/>
    <s v="0812"/>
    <s v="D"/>
    <s v="Aspire Summit Charter Academy"/>
    <n v="1"/>
    <n v="4790223"/>
    <n v="239511"/>
    <n v="239511"/>
    <n v="431120"/>
    <n v="431120"/>
    <n v="431120"/>
    <n v="431120"/>
    <n v="431120"/>
    <n v="2634622"/>
    <n v="0"/>
    <n v="0"/>
    <n v="0"/>
    <n v="0"/>
    <n v="0"/>
    <n v="0"/>
    <n v="0"/>
    <n v="0"/>
    <n v="0"/>
    <n v="0"/>
    <m/>
    <n v="0"/>
    <n v="0"/>
    <n v="0"/>
    <s v="Yes"/>
  </r>
  <r>
    <s v="50710500000000"/>
    <x v="49"/>
    <s v="71050"/>
    <s v="0000000"/>
    <s v="N/A"/>
    <s v="N/A"/>
    <s v="Chatom Union"/>
    <n v="2"/>
    <n v="4668654"/>
    <n v="700298"/>
    <n v="700298"/>
    <n v="700298"/>
    <n v="700298"/>
    <n v="0"/>
    <n v="0"/>
    <n v="280119"/>
    <n v="3081311"/>
    <n v="0"/>
    <n v="0"/>
    <n v="0"/>
    <n v="0"/>
    <n v="0"/>
    <n v="0"/>
    <n v="0"/>
    <n v="0"/>
    <n v="0"/>
    <n v="0"/>
    <m/>
    <n v="0"/>
    <n v="0"/>
    <n v="0"/>
    <s v="Yes"/>
  </r>
  <r>
    <s v="50710680000000"/>
    <x v="49"/>
    <s v="71068"/>
    <s v="0000000"/>
    <s v="N/A"/>
    <s v="N/A"/>
    <s v="Denair Unified"/>
    <n v="1"/>
    <n v="3607657"/>
    <n v="180383"/>
    <n v="180383"/>
    <n v="324689"/>
    <n v="324689"/>
    <n v="324689"/>
    <n v="324689"/>
    <n v="324689"/>
    <n v="1984211"/>
    <n v="0"/>
    <n v="0"/>
    <n v="0"/>
    <n v="0"/>
    <n v="0"/>
    <n v="0"/>
    <n v="0"/>
    <n v="0"/>
    <n v="0"/>
    <n v="0"/>
    <m/>
    <n v="0"/>
    <n v="0"/>
    <n v="0"/>
    <s v="Yes"/>
  </r>
  <r>
    <s v="50710680132662"/>
    <x v="49"/>
    <s v="71068"/>
    <s v="0132662"/>
    <s v="1750"/>
    <s v="L"/>
    <s v="Denair Elementary Charter Academy"/>
    <n v="1"/>
    <n v="4118537"/>
    <n v="205927"/>
    <n v="205927"/>
    <n v="370668"/>
    <n v="370668"/>
    <n v="370668"/>
    <n v="370668"/>
    <n v="370668"/>
    <n v="2265194"/>
    <n v="0"/>
    <n v="0"/>
    <n v="0"/>
    <n v="0"/>
    <n v="0"/>
    <n v="0"/>
    <n v="0"/>
    <n v="0"/>
    <n v="0"/>
    <n v="0"/>
    <m/>
    <n v="0"/>
    <n v="0"/>
    <n v="0"/>
    <s v="Yes"/>
  </r>
  <r>
    <s v="50710685030267"/>
    <x v="49"/>
    <s v="71068"/>
    <s v="5030267"/>
    <s v="0357"/>
    <s v="L"/>
    <s v="Denair Charter Academy"/>
    <n v="1"/>
    <n v="919470"/>
    <n v="45974"/>
    <n v="45974"/>
    <n v="82752"/>
    <n v="82752"/>
    <n v="82752"/>
    <n v="82752"/>
    <n v="82752"/>
    <n v="505708"/>
    <n v="0"/>
    <n v="0"/>
    <n v="0"/>
    <n v="0"/>
    <n v="0"/>
    <n v="0"/>
    <n v="0"/>
    <n v="0"/>
    <n v="0"/>
    <n v="0"/>
    <m/>
    <n v="0"/>
    <n v="0"/>
    <n v="0"/>
    <s v="Yes"/>
  </r>
  <r>
    <s v="50710760000000"/>
    <x v="49"/>
    <s v="71076"/>
    <s v="0000000"/>
    <s v="N/A"/>
    <s v="N/A"/>
    <s v="Empire Union Elementary"/>
    <n v="1"/>
    <n v="32458075"/>
    <n v="1622904"/>
    <n v="1622904"/>
    <n v="2921227"/>
    <n v="2921227"/>
    <n v="2921227"/>
    <n v="2921227"/>
    <n v="2921227"/>
    <n v="17851943"/>
    <n v="0"/>
    <n v="0"/>
    <n v="0"/>
    <n v="0"/>
    <n v="0"/>
    <n v="0"/>
    <n v="0"/>
    <n v="0"/>
    <n v="0"/>
    <n v="0"/>
    <m/>
    <n v="0"/>
    <n v="0"/>
    <n v="0"/>
    <s v="Yes"/>
  </r>
  <r>
    <s v="50710840000000"/>
    <x v="49"/>
    <s v="71084"/>
    <s v="0000000"/>
    <s v="N/A"/>
    <s v="N/A"/>
    <s v="Gratton Elementary"/>
    <n v="1"/>
    <n v="425001"/>
    <n v="21250"/>
    <n v="21250"/>
    <n v="38250"/>
    <n v="38250"/>
    <n v="38250"/>
    <n v="38250"/>
    <n v="38250"/>
    <n v="233750"/>
    <n v="0"/>
    <n v="0"/>
    <n v="0"/>
    <n v="0"/>
    <n v="0"/>
    <n v="0"/>
    <n v="0"/>
    <n v="0"/>
    <n v="0"/>
    <n v="0"/>
    <m/>
    <n v="0"/>
    <n v="0"/>
    <n v="0"/>
    <s v="Yes"/>
  </r>
  <r>
    <s v="50710840120089"/>
    <x v="49"/>
    <s v="71084"/>
    <s v="0120089"/>
    <s v="1099"/>
    <s v="L"/>
    <s v="Gratton Charter"/>
    <n v="1"/>
    <n v="929228"/>
    <n v="46461"/>
    <n v="46461"/>
    <n v="83631"/>
    <n v="83631"/>
    <n v="83631"/>
    <n v="83631"/>
    <n v="83631"/>
    <n v="511077"/>
    <n v="0"/>
    <n v="0"/>
    <n v="0"/>
    <n v="0"/>
    <n v="0"/>
    <n v="0"/>
    <n v="0"/>
    <n v="0"/>
    <n v="0"/>
    <n v="0"/>
    <m/>
    <n v="0"/>
    <n v="0"/>
    <n v="0"/>
    <s v="Yes"/>
  </r>
  <r>
    <s v="50710920000000"/>
    <x v="49"/>
    <s v="71092"/>
    <s v="0000000"/>
    <s v="N/A"/>
    <s v="N/A"/>
    <s v="Hart-Ransom Union Elementary"/>
    <n v="2"/>
    <n v="7343546"/>
    <n v="1101532"/>
    <n v="1101532"/>
    <n v="1101532"/>
    <n v="1101532"/>
    <n v="0"/>
    <n v="0"/>
    <n v="440613"/>
    <n v="4846741"/>
    <n v="0"/>
    <n v="0"/>
    <n v="0"/>
    <n v="0"/>
    <n v="0"/>
    <n v="0"/>
    <n v="0"/>
    <n v="0"/>
    <n v="0"/>
    <n v="0"/>
    <m/>
    <n v="0"/>
    <n v="0"/>
    <n v="0"/>
    <s v="Yes"/>
  </r>
  <r>
    <s v="50710926112965"/>
    <x v="49"/>
    <s v="71092"/>
    <s v="6112965"/>
    <s v="0080"/>
    <s v="L"/>
    <s v="Hart-Ransom Charter"/>
    <n v="2"/>
    <n v="4236482"/>
    <n v="635472"/>
    <n v="635472"/>
    <n v="635472"/>
    <n v="635472"/>
    <n v="0"/>
    <n v="0"/>
    <n v="254189"/>
    <n v="2796077"/>
    <n v="0"/>
    <n v="0"/>
    <n v="0"/>
    <n v="0"/>
    <n v="0"/>
    <n v="0"/>
    <n v="0"/>
    <n v="0"/>
    <n v="0"/>
    <n v="0"/>
    <m/>
    <n v="0"/>
    <n v="0"/>
    <n v="0"/>
    <s v="Yes"/>
  </r>
  <r>
    <s v="50711000000000"/>
    <x v="49"/>
    <s v="71100"/>
    <s v="0000000"/>
    <s v="N/A"/>
    <s v="N/A"/>
    <s v="Hickman Community Charter"/>
    <n v="1"/>
    <n v="9950092"/>
    <n v="497505"/>
    <n v="497505"/>
    <n v="895508"/>
    <n v="895508"/>
    <n v="895508"/>
    <n v="895508"/>
    <n v="895508"/>
    <n v="5472550"/>
    <n v="0"/>
    <n v="0"/>
    <n v="0"/>
    <n v="0"/>
    <n v="0"/>
    <n v="0"/>
    <n v="0"/>
    <n v="0"/>
    <n v="0"/>
    <n v="0"/>
    <m/>
    <n v="0"/>
    <n v="0"/>
    <n v="0"/>
    <s v="Yes"/>
  </r>
  <r>
    <s v="50711340000000"/>
    <x v="49"/>
    <s v="71134"/>
    <s v="0000000"/>
    <s v="N/A"/>
    <s v="N/A"/>
    <s v="Keyes Union"/>
    <n v="1"/>
    <n v="9385062"/>
    <n v="469253"/>
    <n v="469253"/>
    <n v="844656"/>
    <n v="844656"/>
    <n v="844656"/>
    <n v="844656"/>
    <n v="844656"/>
    <n v="5161786"/>
    <n v="0"/>
    <n v="0"/>
    <n v="0"/>
    <n v="0"/>
    <n v="0"/>
    <n v="0"/>
    <n v="0"/>
    <n v="0"/>
    <n v="0"/>
    <n v="0"/>
    <m/>
    <n v="0"/>
    <n v="0"/>
    <n v="0"/>
    <s v="Yes"/>
  </r>
  <r>
    <s v="50711346113286"/>
    <x v="49"/>
    <s v="71134"/>
    <s v="6113286"/>
    <s v="0085"/>
    <s v="L"/>
    <s v="Keyes to Learning Charter"/>
    <n v="1"/>
    <n v="2927263"/>
    <n v="146363"/>
    <n v="146363"/>
    <n v="263454"/>
    <n v="263454"/>
    <n v="263454"/>
    <n v="263454"/>
    <n v="263454"/>
    <n v="1609996"/>
    <n v="0"/>
    <n v="0"/>
    <n v="0"/>
    <n v="0"/>
    <n v="0"/>
    <n v="0"/>
    <n v="0"/>
    <n v="0"/>
    <n v="0"/>
    <n v="0"/>
    <m/>
    <n v="0"/>
    <n v="0"/>
    <n v="0"/>
    <s v="Yes"/>
  </r>
  <r>
    <s v="50711420000000"/>
    <x v="49"/>
    <s v="71142"/>
    <s v="0000000"/>
    <s v="N/A"/>
    <s v="N/A"/>
    <s v="Knights Ferry Elementary"/>
    <n v="2"/>
    <n v="1039249"/>
    <n v="155887"/>
    <n v="155887"/>
    <n v="155887"/>
    <n v="155887"/>
    <n v="0"/>
    <n v="0"/>
    <n v="62355"/>
    <n v="685903"/>
    <n v="0"/>
    <n v="0"/>
    <n v="0"/>
    <n v="0"/>
    <n v="0"/>
    <n v="0"/>
    <n v="0"/>
    <n v="0"/>
    <n v="0"/>
    <n v="0"/>
    <m/>
    <n v="0"/>
    <n v="0"/>
    <n v="0"/>
    <s v="Yes"/>
  </r>
  <r>
    <s v="50711670000000"/>
    <x v="49"/>
    <s v="71167"/>
    <s v="0000000"/>
    <s v="N/A"/>
    <s v="N/A"/>
    <s v="Modesto City Elementary"/>
    <n v="1"/>
    <n v="186615193"/>
    <n v="9330760"/>
    <n v="9330760"/>
    <n v="16795367"/>
    <n v="16795367"/>
    <n v="16795367"/>
    <n v="16795367"/>
    <n v="16795367"/>
    <n v="102638355"/>
    <n v="0"/>
    <n v="0"/>
    <n v="0"/>
    <n v="0"/>
    <n v="0"/>
    <n v="0"/>
    <n v="0"/>
    <n v="0"/>
    <n v="0"/>
    <n v="0"/>
    <m/>
    <n v="0"/>
    <n v="0"/>
    <n v="0"/>
    <s v="Yes"/>
  </r>
  <r>
    <s v="50711670137265"/>
    <x v="49"/>
    <s v="71167"/>
    <s v="0137265"/>
    <s v="1963"/>
    <s v="D"/>
    <s v="Aspire University Charter School"/>
    <n v="1"/>
    <n v="6013977"/>
    <n v="300699"/>
    <n v="300699"/>
    <n v="541258"/>
    <n v="541258"/>
    <n v="541258"/>
    <n v="541258"/>
    <n v="541258"/>
    <n v="3307688"/>
    <n v="0"/>
    <n v="0"/>
    <n v="0"/>
    <n v="0"/>
    <n v="-47333.71"/>
    <n v="0"/>
    <n v="0"/>
    <n v="0"/>
    <n v="0"/>
    <n v="0"/>
    <m/>
    <n v="-47333.71"/>
    <n v="47333.71"/>
    <n v="0"/>
    <s v="Yes"/>
  </r>
  <r>
    <s v="50711670138057"/>
    <x v="49"/>
    <s v="71167"/>
    <s v="0138057"/>
    <s v="1973"/>
    <s v="D"/>
    <s v="Connecting Waters Charter School - Central Valley"/>
    <n v="1"/>
    <n v="7695225"/>
    <n v="384761"/>
    <n v="384761"/>
    <n v="692570"/>
    <n v="692570"/>
    <n v="692570"/>
    <n v="692570"/>
    <n v="692570"/>
    <n v="4232372"/>
    <n v="0"/>
    <n v="0"/>
    <n v="0"/>
    <n v="0"/>
    <n v="0"/>
    <n v="0"/>
    <n v="0"/>
    <n v="0"/>
    <n v="0"/>
    <n v="0"/>
    <m/>
    <n v="0"/>
    <n v="0"/>
    <n v="0"/>
    <s v="Yes"/>
  </r>
  <r>
    <s v="50711750000000"/>
    <x v="49"/>
    <s v="71175"/>
    <s v="0000000"/>
    <s v="N/A"/>
    <s v="N/A"/>
    <s v="Modesto City High"/>
    <n v="1"/>
    <n v="162294697"/>
    <n v="8114735"/>
    <n v="8114735"/>
    <n v="14606523"/>
    <n v="14606523"/>
    <n v="14606523"/>
    <n v="14606523"/>
    <n v="14606523"/>
    <n v="89262085"/>
    <n v="0"/>
    <n v="0"/>
    <n v="0"/>
    <n v="0"/>
    <n v="0"/>
    <n v="0"/>
    <n v="0"/>
    <n v="0"/>
    <n v="0"/>
    <n v="0"/>
    <m/>
    <n v="0"/>
    <n v="0"/>
    <n v="0"/>
    <s v="Yes"/>
  </r>
  <r>
    <s v="50711750120212"/>
    <x v="49"/>
    <s v="71175"/>
    <s v="0120212"/>
    <s v="1125"/>
    <s v="D"/>
    <s v="Aspire Vanguard College Preparatory Academy"/>
    <n v="1"/>
    <n v="5157349"/>
    <n v="257867"/>
    <n v="257867"/>
    <n v="464161"/>
    <n v="464161"/>
    <n v="464161"/>
    <n v="464161"/>
    <n v="464161"/>
    <n v="2836539"/>
    <n v="0"/>
    <n v="0"/>
    <n v="0"/>
    <n v="0"/>
    <n v="-69795.31"/>
    <n v="0"/>
    <n v="0"/>
    <n v="0"/>
    <n v="0"/>
    <n v="0"/>
    <m/>
    <n v="-69795.31"/>
    <n v="69795.31"/>
    <n v="0"/>
    <s v="Yes"/>
  </r>
  <r>
    <s v="50712090000000"/>
    <x v="49"/>
    <s v="71209"/>
    <s v="0000000"/>
    <s v="N/A"/>
    <s v="N/A"/>
    <s v="Paradise Elementary"/>
    <n v="1"/>
    <n v="836172"/>
    <n v="41809"/>
    <n v="41809"/>
    <n v="75255"/>
    <n v="75255"/>
    <n v="75255"/>
    <n v="75255"/>
    <n v="75255"/>
    <n v="459893"/>
    <n v="0"/>
    <n v="0"/>
    <n v="0"/>
    <n v="0"/>
    <n v="0"/>
    <n v="0"/>
    <n v="0"/>
    <n v="0"/>
    <n v="0"/>
    <n v="0"/>
    <m/>
    <n v="0"/>
    <n v="0"/>
    <n v="0"/>
    <s v="Yes"/>
  </r>
  <r>
    <s v="50712090112383"/>
    <x v="49"/>
    <s v="71209"/>
    <s v="0112383"/>
    <s v="0803"/>
    <s v="L"/>
    <s v="Paradise Charter"/>
    <n v="1"/>
    <n v="1089622"/>
    <n v="54481"/>
    <n v="54481"/>
    <n v="98066"/>
    <n v="98066"/>
    <n v="98066"/>
    <n v="98066"/>
    <n v="98066"/>
    <n v="599292"/>
    <n v="0"/>
    <n v="0"/>
    <n v="0"/>
    <n v="0"/>
    <n v="0"/>
    <n v="0"/>
    <n v="0"/>
    <n v="0"/>
    <n v="0"/>
    <n v="0"/>
    <m/>
    <n v="0"/>
    <n v="0"/>
    <n v="0"/>
    <s v="Yes"/>
  </r>
  <r>
    <s v="50712170000000"/>
    <x v="49"/>
    <s v="71217"/>
    <s v="0000000"/>
    <s v="N/A"/>
    <s v="N/A"/>
    <s v="Patterson Joint Unified"/>
    <n v="1"/>
    <n v="69234849"/>
    <n v="3461742"/>
    <n v="3461742"/>
    <n v="6231136"/>
    <n v="6231136"/>
    <n v="6231136"/>
    <n v="6231136"/>
    <n v="6231136"/>
    <n v="38079164"/>
    <n v="0"/>
    <n v="0"/>
    <n v="0"/>
    <n v="0"/>
    <n v="0"/>
    <n v="0"/>
    <n v="0"/>
    <n v="0"/>
    <n v="0"/>
    <n v="0"/>
    <m/>
    <n v="0"/>
    <n v="0"/>
    <n v="0"/>
    <s v="Yes"/>
  </r>
  <r>
    <s v="50712330000000"/>
    <x v="49"/>
    <s v="71233"/>
    <s v="0000000"/>
    <s v="N/A"/>
    <s v="N/A"/>
    <s v="Roberts Ferry Union Elementary"/>
    <n v="2"/>
    <n v="552559"/>
    <n v="82884"/>
    <n v="82884"/>
    <n v="82884"/>
    <n v="82884"/>
    <n v="0"/>
    <n v="0"/>
    <n v="33154"/>
    <n v="364690"/>
    <n v="0"/>
    <n v="0"/>
    <n v="0"/>
    <n v="0"/>
    <n v="0"/>
    <n v="0"/>
    <n v="0"/>
    <n v="0"/>
    <n v="0"/>
    <n v="0"/>
    <m/>
    <n v="0"/>
    <n v="0"/>
    <n v="0"/>
    <s v="Yes"/>
  </r>
  <r>
    <s v="50712330121525"/>
    <x v="49"/>
    <s v="71233"/>
    <s v="0121525"/>
    <s v="1171"/>
    <s v="L"/>
    <s v="Roberts Ferry Charter School Academy"/>
    <n v="2"/>
    <n v="1264632"/>
    <n v="189695"/>
    <n v="189695"/>
    <n v="189695"/>
    <n v="189695"/>
    <n v="0"/>
    <n v="0"/>
    <n v="75878"/>
    <n v="834658"/>
    <n v="0"/>
    <n v="0"/>
    <n v="0"/>
    <n v="0"/>
    <n v="0"/>
    <n v="0"/>
    <n v="0"/>
    <n v="0"/>
    <n v="0"/>
    <n v="0"/>
    <m/>
    <n v="0"/>
    <n v="0"/>
    <n v="0"/>
    <s v="Yes"/>
  </r>
  <r>
    <s v="50712660000000"/>
    <x v="49"/>
    <s v="71266"/>
    <s v="0000000"/>
    <s v="N/A"/>
    <s v="N/A"/>
    <s v="Salida Union Elementary"/>
    <n v="1"/>
    <n v="26242428"/>
    <n v="1312121"/>
    <n v="1312121"/>
    <n v="2361819"/>
    <n v="2361819"/>
    <n v="2361819"/>
    <n v="2361819"/>
    <n v="2361819"/>
    <n v="14433337"/>
    <n v="0"/>
    <n v="0"/>
    <n v="0"/>
    <n v="0"/>
    <n v="0"/>
    <n v="0"/>
    <n v="0"/>
    <n v="0"/>
    <n v="0"/>
    <n v="0"/>
    <m/>
    <n v="0"/>
    <n v="0"/>
    <n v="0"/>
    <s v="Yes"/>
  </r>
  <r>
    <s v="50712660124768"/>
    <x v="49"/>
    <s v="71266"/>
    <s v="0124768"/>
    <s v="1819"/>
    <s v="D"/>
    <s v="Great Valley Academy - Salida"/>
    <n v="1"/>
    <n v="8286948"/>
    <n v="414347"/>
    <n v="414347"/>
    <n v="745825"/>
    <n v="745825"/>
    <n v="745825"/>
    <n v="745825"/>
    <n v="745825"/>
    <n v="4557819"/>
    <n v="0"/>
    <n v="0"/>
    <n v="0"/>
    <n v="0"/>
    <n v="0"/>
    <n v="0"/>
    <n v="0"/>
    <n v="0"/>
    <n v="0"/>
    <n v="0"/>
    <m/>
    <n v="0"/>
    <n v="0"/>
    <n v="0"/>
    <s v="Yes"/>
  </r>
  <r>
    <s v="50712740000000"/>
    <x v="49"/>
    <s v="71274"/>
    <s v="0000000"/>
    <s v="N/A"/>
    <s v="N/A"/>
    <s v="Shiloh Elementary"/>
    <n v="2"/>
    <n v="492958"/>
    <n v="73944"/>
    <n v="73944"/>
    <n v="73944"/>
    <n v="73944"/>
    <n v="0"/>
    <n v="0"/>
    <n v="29577"/>
    <n v="325353"/>
    <n v="0"/>
    <n v="0"/>
    <n v="0"/>
    <n v="0"/>
    <n v="0"/>
    <n v="0"/>
    <n v="0"/>
    <n v="0"/>
    <n v="0"/>
    <n v="0"/>
    <m/>
    <n v="0"/>
    <n v="0"/>
    <n v="0"/>
    <s v="Yes"/>
  </r>
  <r>
    <s v="50712740121558"/>
    <x v="49"/>
    <s v="71274"/>
    <s v="0121558"/>
    <s v="1175"/>
    <s v="L"/>
    <s v="Shiloh Charter"/>
    <n v="2"/>
    <n v="1505389"/>
    <n v="225808"/>
    <n v="225808"/>
    <n v="225808"/>
    <n v="225808"/>
    <n v="0"/>
    <n v="0"/>
    <n v="90323"/>
    <n v="993555"/>
    <n v="0"/>
    <n v="0"/>
    <n v="0"/>
    <n v="0"/>
    <n v="0"/>
    <n v="0"/>
    <n v="0"/>
    <n v="0"/>
    <n v="0"/>
    <n v="0"/>
    <m/>
    <n v="0"/>
    <n v="0"/>
    <n v="0"/>
    <s v="Yes"/>
  </r>
  <r>
    <s v="50712820000000"/>
    <x v="49"/>
    <s v="71282"/>
    <s v="0000000"/>
    <s v="N/A"/>
    <s v="N/A"/>
    <s v="Stanislaus Union Elementary"/>
    <n v="1"/>
    <n v="35444766"/>
    <n v="1772238"/>
    <n v="1772238"/>
    <n v="3190029"/>
    <n v="3190029"/>
    <n v="3190029"/>
    <n v="3190029"/>
    <n v="3190029"/>
    <n v="19494621"/>
    <n v="0"/>
    <n v="0"/>
    <n v="0"/>
    <n v="0"/>
    <n v="0"/>
    <n v="0"/>
    <n v="0"/>
    <n v="0"/>
    <n v="0"/>
    <n v="0"/>
    <m/>
    <n v="0"/>
    <n v="0"/>
    <n v="0"/>
    <s v="Yes"/>
  </r>
  <r>
    <s v="50712900000000"/>
    <x v="49"/>
    <s v="71290"/>
    <s v="0000000"/>
    <s v="N/A"/>
    <s v="N/A"/>
    <s v="Sylvan Union Elementary"/>
    <n v="1"/>
    <n v="72232423"/>
    <n v="3611621"/>
    <n v="3611621"/>
    <n v="6500918"/>
    <n v="6500918"/>
    <n v="6500918"/>
    <n v="6500918"/>
    <n v="6500918"/>
    <n v="39727832"/>
    <n v="0"/>
    <n v="0"/>
    <n v="0"/>
    <n v="0"/>
    <n v="0"/>
    <n v="0"/>
    <n v="0"/>
    <n v="0"/>
    <n v="0"/>
    <n v="0"/>
    <m/>
    <n v="0"/>
    <n v="0"/>
    <n v="0"/>
    <s v="Yes"/>
  </r>
  <r>
    <s v="50713240000000"/>
    <x v="49"/>
    <s v="71324"/>
    <s v="0000000"/>
    <s v="N/A"/>
    <s v="N/A"/>
    <s v="Valley Home Joint Elementary"/>
    <n v="1"/>
    <n v="1100362"/>
    <n v="55018"/>
    <n v="55018"/>
    <n v="99033"/>
    <n v="99033"/>
    <n v="99033"/>
    <n v="99033"/>
    <n v="99033"/>
    <n v="605201"/>
    <n v="0"/>
    <n v="0"/>
    <n v="0"/>
    <n v="0"/>
    <n v="0"/>
    <n v="0"/>
    <n v="0"/>
    <n v="0"/>
    <n v="0"/>
    <n v="0"/>
    <m/>
    <n v="0"/>
    <n v="0"/>
    <n v="0"/>
    <s v="Yes"/>
  </r>
  <r>
    <s v="50736010000000"/>
    <x v="49"/>
    <s v="73601"/>
    <s v="0000000"/>
    <s v="N/A"/>
    <s v="N/A"/>
    <s v="Newman-Crows Landing Unified"/>
    <n v="2"/>
    <n v="32042459"/>
    <n v="4806369"/>
    <n v="4806369"/>
    <n v="4806369"/>
    <n v="4806369"/>
    <n v="0"/>
    <n v="0"/>
    <n v="1922548"/>
    <n v="21148024"/>
    <n v="0"/>
    <n v="0"/>
    <n v="0"/>
    <n v="0"/>
    <n v="0"/>
    <n v="0"/>
    <n v="0"/>
    <n v="0"/>
    <n v="0"/>
    <n v="0"/>
    <m/>
    <n v="0"/>
    <n v="0"/>
    <n v="0"/>
    <s v="Yes"/>
  </r>
  <r>
    <s v="50755490000000"/>
    <x v="49"/>
    <s v="75549"/>
    <s v="0000000"/>
    <s v="N/A"/>
    <s v="N/A"/>
    <s v="Hughson Unified"/>
    <n v="1"/>
    <n v="17972605"/>
    <n v="898630"/>
    <n v="898630"/>
    <n v="1617534"/>
    <n v="1617534"/>
    <n v="1617534"/>
    <n v="1617534"/>
    <n v="1617534"/>
    <n v="9884930"/>
    <n v="0"/>
    <n v="0"/>
    <n v="0"/>
    <n v="0"/>
    <n v="0"/>
    <n v="0"/>
    <n v="0"/>
    <n v="0"/>
    <n v="0"/>
    <n v="0"/>
    <m/>
    <n v="0"/>
    <n v="0"/>
    <n v="0"/>
    <s v="Yes"/>
  </r>
  <r>
    <s v="50755560000000"/>
    <x v="49"/>
    <s v="75556"/>
    <s v="0000000"/>
    <s v="N/A"/>
    <s v="N/A"/>
    <s v="Riverbank Unified"/>
    <n v="1"/>
    <n v="29390781"/>
    <n v="1469539"/>
    <n v="1469539"/>
    <n v="2645170"/>
    <n v="2645170"/>
    <n v="2645170"/>
    <n v="2645170"/>
    <n v="2645170"/>
    <n v="16164928"/>
    <n v="0"/>
    <n v="0"/>
    <n v="0"/>
    <n v="0"/>
    <n v="0"/>
    <n v="0"/>
    <n v="0"/>
    <n v="0"/>
    <n v="0"/>
    <n v="0"/>
    <m/>
    <n v="0"/>
    <n v="0"/>
    <n v="0"/>
    <s v="Yes"/>
  </r>
  <r>
    <s v="50755560113852"/>
    <x v="49"/>
    <s v="75556"/>
    <s v="0113852"/>
    <s v="0856"/>
    <s v="L"/>
    <s v="Riverbank Language Academy"/>
    <n v="1"/>
    <n v="6106499"/>
    <n v="305325"/>
    <n v="305325"/>
    <n v="549585"/>
    <n v="549585"/>
    <n v="549585"/>
    <n v="549585"/>
    <n v="549585"/>
    <n v="3358575"/>
    <n v="0"/>
    <n v="0"/>
    <n v="0"/>
    <n v="0"/>
    <n v="0"/>
    <n v="0"/>
    <n v="0"/>
    <n v="0"/>
    <n v="0"/>
    <n v="0"/>
    <m/>
    <n v="0"/>
    <n v="0"/>
    <n v="0"/>
    <s v="Yes"/>
  </r>
  <r>
    <s v="50755640000000"/>
    <x v="49"/>
    <s v="75564"/>
    <s v="0000000"/>
    <s v="N/A"/>
    <s v="N/A"/>
    <s v="Oakdale Joint Unified"/>
    <n v="1"/>
    <n v="34228290"/>
    <n v="1711415"/>
    <n v="1711415"/>
    <n v="3080546"/>
    <n v="3080546"/>
    <n v="3080546"/>
    <n v="3080546"/>
    <n v="3080546"/>
    <n v="18825560"/>
    <n v="0"/>
    <n v="0"/>
    <n v="0"/>
    <n v="0"/>
    <n v="0"/>
    <n v="0"/>
    <n v="0"/>
    <n v="0"/>
    <n v="0"/>
    <n v="0"/>
    <m/>
    <n v="0"/>
    <n v="0"/>
    <n v="0"/>
    <s v="Yes"/>
  </r>
  <r>
    <s v="50755645030176"/>
    <x v="49"/>
    <s v="75564"/>
    <s v="5030176"/>
    <s v="0103"/>
    <s v="L"/>
    <s v="Oakdale Charter"/>
    <n v="1"/>
    <n v="319813"/>
    <n v="15991"/>
    <n v="15991"/>
    <n v="28783"/>
    <n v="28783"/>
    <n v="28783"/>
    <n v="28783"/>
    <n v="28783"/>
    <n v="175897"/>
    <n v="0"/>
    <n v="0"/>
    <n v="0"/>
    <n v="0"/>
    <n v="0"/>
    <n v="0"/>
    <n v="0"/>
    <n v="0"/>
    <n v="0"/>
    <n v="0"/>
    <m/>
    <n v="0"/>
    <n v="0"/>
    <n v="0"/>
    <s v="Yes"/>
  </r>
  <r>
    <s v="50755720000000"/>
    <x v="49"/>
    <s v="75572"/>
    <s v="0000000"/>
    <s v="N/A"/>
    <s v="N/A"/>
    <s v="Waterford Unified"/>
    <n v="1"/>
    <n v="23718669"/>
    <n v="1185933"/>
    <n v="1185933"/>
    <n v="2134680"/>
    <n v="2134680"/>
    <n v="2134680"/>
    <n v="2134680"/>
    <n v="2134680"/>
    <n v="13045266"/>
    <n v="0"/>
    <n v="0"/>
    <n v="0"/>
    <n v="0"/>
    <n v="0"/>
    <n v="0"/>
    <n v="0"/>
    <n v="0"/>
    <n v="0"/>
    <n v="0"/>
    <m/>
    <n v="0"/>
    <n v="0"/>
    <n v="0"/>
    <s v="Yes"/>
  </r>
  <r>
    <s v="50755725030317"/>
    <x v="49"/>
    <s v="75572"/>
    <s v="5030317"/>
    <s v="0477"/>
    <s v="D"/>
    <s v="Connecting Waters Charter"/>
    <n v="1"/>
    <n v="7223689"/>
    <n v="361184"/>
    <n v="361184"/>
    <n v="650132"/>
    <n v="650132"/>
    <n v="650132"/>
    <n v="650132"/>
    <n v="650132"/>
    <n v="3973028"/>
    <n v="0"/>
    <n v="0"/>
    <n v="0"/>
    <n v="0"/>
    <n v="0"/>
    <n v="0"/>
    <n v="0"/>
    <n v="0"/>
    <n v="0"/>
    <n v="0"/>
    <m/>
    <n v="0"/>
    <n v="0"/>
    <n v="0"/>
    <s v="Yes"/>
  </r>
  <r>
    <s v="50757390000000"/>
    <x v="49"/>
    <s v="75739"/>
    <s v="0000000"/>
    <s v="N/A"/>
    <s v="N/A"/>
    <s v="Turlock Unified"/>
    <n v="2"/>
    <n v="132822240"/>
    <n v="19923336"/>
    <n v="19923336"/>
    <n v="19923336"/>
    <n v="19923336"/>
    <n v="0"/>
    <n v="0"/>
    <n v="7969334"/>
    <n v="87662678"/>
    <n v="0"/>
    <n v="0"/>
    <n v="0"/>
    <n v="0"/>
    <n v="0"/>
    <n v="0"/>
    <n v="0"/>
    <n v="0"/>
    <n v="0"/>
    <n v="0"/>
    <m/>
    <n v="0"/>
    <n v="0"/>
    <n v="0"/>
    <s v="Yes"/>
  </r>
  <r>
    <s v="50757390124669"/>
    <x v="49"/>
    <s v="75739"/>
    <s v="0124669"/>
    <s v="1309"/>
    <s v="D"/>
    <s v="eCademy Charter at Crane"/>
    <n v="1"/>
    <n v="1111134"/>
    <n v="55557"/>
    <n v="55557"/>
    <n v="100002"/>
    <n v="100002"/>
    <n v="100002"/>
    <n v="100002"/>
    <n v="100002"/>
    <n v="611124"/>
    <n v="0"/>
    <n v="0"/>
    <n v="0"/>
    <n v="0"/>
    <n v="0"/>
    <n v="0"/>
    <n v="0"/>
    <n v="0"/>
    <n v="0"/>
    <n v="0"/>
    <m/>
    <n v="0"/>
    <n v="0"/>
    <n v="0"/>
    <s v="Yes"/>
  </r>
  <r>
    <s v="50757390131185"/>
    <x v="49"/>
    <s v="75739"/>
    <s v="0131185"/>
    <s v="1695"/>
    <s v="D"/>
    <s v="Fusion Charter"/>
    <n v="1"/>
    <n v="1350278"/>
    <n v="67514"/>
    <n v="67514"/>
    <n v="121525"/>
    <n v="121525"/>
    <n v="121525"/>
    <n v="121525"/>
    <n v="121525"/>
    <n v="742653"/>
    <n v="0"/>
    <n v="0"/>
    <n v="0"/>
    <n v="0"/>
    <n v="0"/>
    <n v="0"/>
    <n v="0"/>
    <n v="0"/>
    <n v="0"/>
    <n v="0"/>
    <m/>
    <n v="0"/>
    <n v="0"/>
    <n v="0"/>
    <s v="Yes"/>
  </r>
  <r>
    <s v="51105120000000"/>
    <x v="50"/>
    <s v="10512"/>
    <s v="0000000"/>
    <s v="N/A"/>
    <s v="N/A"/>
    <s v="Sutter Co. Office of Education"/>
    <n v="1"/>
    <n v="25165647"/>
    <n v="1258282"/>
    <n v="1258282"/>
    <n v="2264908"/>
    <n v="2264908"/>
    <n v="2264908"/>
    <n v="2264908"/>
    <n v="2264908"/>
    <n v="13841104"/>
    <n v="0"/>
    <n v="0"/>
    <n v="0"/>
    <n v="0"/>
    <n v="0"/>
    <n v="0"/>
    <n v="0"/>
    <n v="0"/>
    <n v="0"/>
    <n v="0"/>
    <m/>
    <n v="0"/>
    <n v="0"/>
    <n v="0"/>
    <s v="Yes"/>
  </r>
  <r>
    <s v="51105120138040"/>
    <x v="50"/>
    <s v="10512"/>
    <s v="0138040"/>
    <s v="2000"/>
    <s v="D"/>
    <s v="AeroSTEM Academy"/>
    <n v="1"/>
    <n v="998528"/>
    <n v="49926"/>
    <n v="49926"/>
    <n v="89868"/>
    <n v="89868"/>
    <n v="89868"/>
    <n v="89868"/>
    <n v="89868"/>
    <n v="549192"/>
    <n v="0"/>
    <n v="0"/>
    <n v="0"/>
    <n v="0"/>
    <n v="0"/>
    <n v="0"/>
    <n v="0"/>
    <n v="0"/>
    <n v="0"/>
    <n v="0"/>
    <m/>
    <n v="0"/>
    <n v="0"/>
    <n v="0"/>
    <s v="Yes"/>
  </r>
  <r>
    <s v="51105120140152"/>
    <x v="50"/>
    <s v="10512"/>
    <s v="0140152"/>
    <s v="2089"/>
    <s v="L"/>
    <s v="Pathways Charter Academy"/>
    <n v="1"/>
    <n v="279574"/>
    <n v="13979"/>
    <n v="13979"/>
    <n v="25162"/>
    <n v="25162"/>
    <n v="25162"/>
    <n v="25162"/>
    <n v="25162"/>
    <n v="153768"/>
    <n v="0"/>
    <n v="0"/>
    <n v="0"/>
    <n v="0"/>
    <n v="0"/>
    <n v="0"/>
    <n v="0"/>
    <n v="0"/>
    <n v="0"/>
    <n v="0"/>
    <m/>
    <n v="0"/>
    <n v="0"/>
    <n v="0"/>
    <s v="Yes"/>
  </r>
  <r>
    <s v="51713570000000"/>
    <x v="50"/>
    <s v="71357"/>
    <s v="0000000"/>
    <s v="N/A"/>
    <s v="N/A"/>
    <s v="Brittan Elementary"/>
    <n v="1"/>
    <n v="3402401"/>
    <n v="170120"/>
    <n v="170120"/>
    <n v="306216"/>
    <n v="306216"/>
    <n v="306216"/>
    <n v="306216"/>
    <n v="306216"/>
    <n v="1871320"/>
    <n v="0"/>
    <n v="0"/>
    <n v="0"/>
    <n v="0"/>
    <n v="0"/>
    <n v="0"/>
    <n v="0"/>
    <n v="0"/>
    <n v="0"/>
    <n v="0"/>
    <m/>
    <n v="0"/>
    <n v="0"/>
    <n v="0"/>
    <s v="Yes"/>
  </r>
  <r>
    <s v="51713650000000"/>
    <x v="50"/>
    <s v="71365"/>
    <s v="0000000"/>
    <s v="N/A"/>
    <s v="N/A"/>
    <s v="Browns Elementary"/>
    <n v="1"/>
    <n v="973520"/>
    <n v="48676"/>
    <n v="48676"/>
    <n v="87617"/>
    <n v="87617"/>
    <n v="87617"/>
    <n v="87617"/>
    <n v="87617"/>
    <n v="535437"/>
    <n v="0"/>
    <n v="0"/>
    <n v="0"/>
    <n v="0"/>
    <n v="0"/>
    <n v="0"/>
    <n v="0"/>
    <n v="0"/>
    <n v="0"/>
    <n v="0"/>
    <m/>
    <n v="0"/>
    <n v="0"/>
    <n v="0"/>
    <s v="Yes"/>
  </r>
  <r>
    <s v="51713730000000"/>
    <x v="50"/>
    <s v="71373"/>
    <s v="0000000"/>
    <s v="N/A"/>
    <s v="N/A"/>
    <s v="East Nicolaus Joint Union High"/>
    <n v="1"/>
    <n v="2181162"/>
    <n v="109058"/>
    <n v="109058"/>
    <n v="196305"/>
    <n v="196305"/>
    <n v="196305"/>
    <n v="196305"/>
    <n v="196305"/>
    <n v="1199641"/>
    <n v="0"/>
    <n v="0"/>
    <n v="0"/>
    <n v="0"/>
    <n v="0"/>
    <n v="0"/>
    <n v="0"/>
    <n v="0"/>
    <n v="0"/>
    <n v="0"/>
    <m/>
    <n v="0"/>
    <n v="0"/>
    <n v="0"/>
    <s v="Yes"/>
  </r>
  <r>
    <s v="51713730141226"/>
    <x v="50"/>
    <s v="71373"/>
    <s v="0141226"/>
    <s v="2123"/>
    <s v="L"/>
    <s v="Spartan Academy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n v="0"/>
    <n v="0"/>
    <n v="0"/>
    <s v="Yes"/>
  </r>
  <r>
    <s v="51713810000000"/>
    <x v="50"/>
    <s v="71381"/>
    <s v="0000000"/>
    <s v="N/A"/>
    <s v="N/A"/>
    <s v="Franklin Elementary"/>
    <n v="1"/>
    <n v="3783502"/>
    <n v="189175"/>
    <n v="189175"/>
    <n v="340515"/>
    <n v="340515"/>
    <n v="340515"/>
    <n v="340515"/>
    <n v="340515"/>
    <n v="2080925"/>
    <n v="0"/>
    <n v="0"/>
    <n v="0"/>
    <n v="0"/>
    <n v="0"/>
    <n v="0"/>
    <n v="0"/>
    <n v="0"/>
    <n v="0"/>
    <n v="0"/>
    <m/>
    <n v="0"/>
    <n v="0"/>
    <n v="0"/>
    <s v="Yes"/>
  </r>
  <r>
    <s v="51713990000000"/>
    <x v="50"/>
    <s v="71399"/>
    <s v="0000000"/>
    <s v="N/A"/>
    <s v="N/A"/>
    <s v="Live Oak Unified"/>
    <n v="1"/>
    <n v="22365519"/>
    <n v="1118276"/>
    <n v="1118276"/>
    <n v="2012897"/>
    <n v="2012897"/>
    <n v="2012897"/>
    <n v="2012897"/>
    <n v="2012897"/>
    <n v="12301037"/>
    <n v="0"/>
    <n v="0"/>
    <n v="0"/>
    <n v="0"/>
    <n v="0"/>
    <n v="0"/>
    <n v="0"/>
    <n v="0"/>
    <n v="0"/>
    <n v="0"/>
    <m/>
    <n v="0"/>
    <n v="0"/>
    <n v="0"/>
    <s v="Yes"/>
  </r>
  <r>
    <s v="51714070000000"/>
    <x v="50"/>
    <s v="71407"/>
    <s v="0000000"/>
    <s v="N/A"/>
    <s v="N/A"/>
    <s v="Marcum-Illinois Union Elementary"/>
    <n v="1"/>
    <n v="2074731"/>
    <n v="103737"/>
    <n v="103737"/>
    <n v="186726"/>
    <n v="186726"/>
    <n v="186726"/>
    <n v="186726"/>
    <n v="186726"/>
    <n v="1141104"/>
    <n v="0"/>
    <n v="0"/>
    <n v="0"/>
    <n v="0"/>
    <n v="0"/>
    <n v="0"/>
    <n v="0"/>
    <n v="0"/>
    <n v="0"/>
    <n v="0"/>
    <m/>
    <n v="0"/>
    <n v="0"/>
    <n v="0"/>
    <s v="Yes"/>
  </r>
  <r>
    <s v="51714070109793"/>
    <x v="50"/>
    <s v="71407"/>
    <s v="0109793"/>
    <s v="0724"/>
    <s v="D"/>
    <s v="South Sutter Charter"/>
    <n v="1"/>
    <n v="24757184"/>
    <n v="1237859"/>
    <n v="1237859"/>
    <n v="2228147"/>
    <n v="2228147"/>
    <n v="2228147"/>
    <n v="2228147"/>
    <n v="2228147"/>
    <n v="13616453"/>
    <n v="0"/>
    <n v="0"/>
    <n v="0"/>
    <n v="0"/>
    <n v="0"/>
    <n v="0"/>
    <n v="0"/>
    <n v="0"/>
    <n v="0"/>
    <n v="0"/>
    <m/>
    <n v="0"/>
    <n v="0"/>
    <n v="0"/>
    <s v="Yes"/>
  </r>
  <r>
    <s v="51714150000000"/>
    <x v="50"/>
    <s v="71415"/>
    <s v="0000000"/>
    <s v="N/A"/>
    <s v="N/A"/>
    <s v="Meridian Elementary"/>
    <n v="2"/>
    <n v="930152"/>
    <n v="139523"/>
    <n v="139523"/>
    <n v="139523"/>
    <n v="139523"/>
    <n v="0"/>
    <n v="0"/>
    <n v="55809"/>
    <n v="613901"/>
    <n v="0"/>
    <n v="0"/>
    <n v="0"/>
    <n v="0"/>
    <n v="0"/>
    <n v="0"/>
    <n v="0"/>
    <n v="0"/>
    <n v="0"/>
    <n v="0"/>
    <m/>
    <n v="0"/>
    <n v="0"/>
    <n v="0"/>
    <s v="Yes"/>
  </r>
  <r>
    <s v="51714150129007"/>
    <x v="50"/>
    <s v="71415"/>
    <s v="0129007"/>
    <s v="1606"/>
    <s v="D"/>
    <s v="California Virtual Academy @ Sutter"/>
    <n v="1"/>
    <n v="19409415"/>
    <n v="970471"/>
    <n v="970471"/>
    <n v="1746847"/>
    <n v="1746847"/>
    <n v="1746847"/>
    <n v="1746847"/>
    <n v="1746847"/>
    <n v="10675177"/>
    <n v="0"/>
    <n v="0"/>
    <n v="0"/>
    <n v="0"/>
    <n v="0"/>
    <n v="0"/>
    <n v="0"/>
    <n v="0"/>
    <n v="0"/>
    <n v="0"/>
    <m/>
    <n v="0"/>
    <n v="0"/>
    <n v="0"/>
    <s v="Yes"/>
  </r>
  <r>
    <s v="51714230000000"/>
    <x v="50"/>
    <s v="71423"/>
    <s v="0000000"/>
    <s v="N/A"/>
    <s v="N/A"/>
    <s v="Nuestro Elementary"/>
    <n v="1"/>
    <n v="1802541"/>
    <n v="90127"/>
    <n v="90127"/>
    <n v="162229"/>
    <n v="162229"/>
    <n v="162229"/>
    <n v="162229"/>
    <n v="162229"/>
    <n v="991399"/>
    <n v="0"/>
    <n v="0"/>
    <n v="0"/>
    <n v="0"/>
    <n v="0"/>
    <n v="0"/>
    <n v="0"/>
    <n v="0"/>
    <n v="0"/>
    <n v="0"/>
    <m/>
    <n v="0"/>
    <n v="0"/>
    <n v="0"/>
    <s v="Yes"/>
  </r>
  <r>
    <s v="51714230132977"/>
    <x v="50"/>
    <s v="71423"/>
    <s v="0132977"/>
    <s v="1764"/>
    <s v="D"/>
    <s v="Sutter Peak Charter Academy"/>
    <n v="1"/>
    <n v="7403879"/>
    <n v="370194"/>
    <n v="370194"/>
    <n v="666349"/>
    <n v="666349"/>
    <n v="666349"/>
    <n v="666349"/>
    <n v="666349"/>
    <n v="4072133"/>
    <n v="0"/>
    <n v="0"/>
    <n v="0"/>
    <n v="0"/>
    <n v="0"/>
    <n v="0"/>
    <n v="0"/>
    <n v="0"/>
    <n v="0"/>
    <n v="0"/>
    <m/>
    <n v="0"/>
    <n v="0"/>
    <n v="0"/>
    <s v="Yes"/>
  </r>
  <r>
    <s v="51714310000000"/>
    <x v="50"/>
    <s v="71431"/>
    <s v="0000000"/>
    <s v="N/A"/>
    <s v="N/A"/>
    <s v="Pleasant Grove Joint Union"/>
    <n v="1"/>
    <n v="910452"/>
    <n v="45523"/>
    <n v="45523"/>
    <n v="81941"/>
    <n v="81941"/>
    <n v="81941"/>
    <n v="81941"/>
    <n v="81941"/>
    <n v="500751"/>
    <n v="0"/>
    <n v="0"/>
    <n v="0"/>
    <n v="0"/>
    <n v="0"/>
    <n v="0"/>
    <n v="0"/>
    <n v="0"/>
    <n v="0"/>
    <n v="0"/>
    <m/>
    <n v="0"/>
    <n v="0"/>
    <n v="0"/>
    <s v="Yes"/>
  </r>
  <r>
    <s v="51714490000000"/>
    <x v="50"/>
    <s v="71449"/>
    <s v="0000000"/>
    <s v="N/A"/>
    <s v="N/A"/>
    <s v="Sutter Union High"/>
    <n v="1"/>
    <n v="6027715"/>
    <n v="301386"/>
    <n v="301386"/>
    <n v="542494"/>
    <n v="542494"/>
    <n v="542494"/>
    <n v="542494"/>
    <n v="542494"/>
    <n v="3315242"/>
    <n v="0"/>
    <n v="0"/>
    <n v="0"/>
    <n v="0"/>
    <n v="0"/>
    <n v="0"/>
    <n v="0"/>
    <n v="0"/>
    <n v="0"/>
    <n v="0"/>
    <m/>
    <n v="0"/>
    <n v="0"/>
    <n v="0"/>
    <s v="Yes"/>
  </r>
  <r>
    <s v="51714560000000"/>
    <x v="50"/>
    <s v="71456"/>
    <s v="0000000"/>
    <s v="N/A"/>
    <s v="N/A"/>
    <s v="Winship-Robbins"/>
    <n v="2"/>
    <n v="1508933"/>
    <n v="226340"/>
    <n v="226340"/>
    <n v="226340"/>
    <n v="226340"/>
    <n v="0"/>
    <n v="0"/>
    <n v="90536"/>
    <n v="995896"/>
    <n v="0"/>
    <n v="0"/>
    <n v="0"/>
    <n v="0"/>
    <n v="0"/>
    <n v="0"/>
    <n v="0"/>
    <n v="0"/>
    <n v="0"/>
    <n v="0"/>
    <m/>
    <n v="0"/>
    <n v="0"/>
    <n v="0"/>
    <s v="Yes"/>
  </r>
  <r>
    <s v="51714560133934"/>
    <x v="50"/>
    <s v="71456"/>
    <s v="0133934"/>
    <s v="1801"/>
    <s v="D"/>
    <s v="Feather River Charter"/>
    <n v="1"/>
    <n v="29540931"/>
    <n v="1477047"/>
    <n v="1477047"/>
    <n v="2658684"/>
    <n v="2658684"/>
    <n v="2658684"/>
    <n v="2658684"/>
    <n v="2658684"/>
    <n v="16247514"/>
    <n v="0"/>
    <n v="0"/>
    <n v="0"/>
    <n v="0"/>
    <n v="0"/>
    <n v="0"/>
    <n v="0"/>
    <n v="0"/>
    <n v="0"/>
    <n v="0"/>
    <m/>
    <n v="0"/>
    <n v="0"/>
    <n v="0"/>
    <s v="Yes"/>
  </r>
  <r>
    <s v="51714640000000"/>
    <x v="50"/>
    <s v="71464"/>
    <s v="0000000"/>
    <s v="N/A"/>
    <s v="N/A"/>
    <s v="Yuba City Unified"/>
    <n v="1"/>
    <n v="126447048"/>
    <n v="6322352"/>
    <n v="6322352"/>
    <n v="11380234"/>
    <n v="11380234"/>
    <n v="11380234"/>
    <n v="11380234"/>
    <n v="11380234"/>
    <n v="69545874"/>
    <n v="0"/>
    <n v="0"/>
    <n v="0"/>
    <n v="0"/>
    <n v="0"/>
    <n v="0"/>
    <n v="0"/>
    <n v="0"/>
    <n v="0"/>
    <n v="0"/>
    <m/>
    <n v="0"/>
    <n v="0"/>
    <n v="0"/>
    <s v="Yes"/>
  </r>
  <r>
    <s v="51714640107318"/>
    <x v="50"/>
    <s v="71464"/>
    <s v="0107318"/>
    <s v="0639"/>
    <s v="D"/>
    <s v="Twin Rivers Charter"/>
    <n v="1"/>
    <n v="3630258"/>
    <n v="181513"/>
    <n v="181513"/>
    <n v="326723"/>
    <n v="326723"/>
    <n v="326723"/>
    <n v="326723"/>
    <n v="326723"/>
    <n v="1996641"/>
    <n v="0"/>
    <n v="0"/>
    <n v="0"/>
    <n v="0"/>
    <n v="0"/>
    <n v="0"/>
    <n v="0"/>
    <n v="0"/>
    <n v="0"/>
    <n v="0"/>
    <m/>
    <n v="0"/>
    <n v="0"/>
    <n v="0"/>
    <s v="Yes"/>
  </r>
  <r>
    <s v="51714645130125"/>
    <x v="50"/>
    <s v="71464"/>
    <s v="5130125"/>
    <s v="0289"/>
    <s v="D"/>
    <s v="Yuba City Charter"/>
    <n v="1"/>
    <n v="2851787"/>
    <n v="142589"/>
    <n v="142589"/>
    <n v="256661"/>
    <n v="256661"/>
    <n v="256661"/>
    <n v="256661"/>
    <n v="256661"/>
    <n v="1568483"/>
    <n v="0"/>
    <n v="0"/>
    <n v="0"/>
    <n v="0"/>
    <n v="0"/>
    <n v="0"/>
    <n v="0"/>
    <n v="0"/>
    <n v="0"/>
    <n v="0"/>
    <m/>
    <n v="0"/>
    <n v="0"/>
    <n v="0"/>
    <s v="Yes"/>
  </r>
  <r>
    <s v="52105200000000"/>
    <x v="51"/>
    <s v="10520"/>
    <s v="0000000"/>
    <s v="N/A"/>
    <s v="N/A"/>
    <s v="Tehama Co. Office of Education"/>
    <n v="1"/>
    <n v="14446105"/>
    <n v="722305"/>
    <n v="722305"/>
    <n v="1300149"/>
    <n v="1300149"/>
    <n v="1300149"/>
    <n v="1300149"/>
    <n v="1300149"/>
    <n v="7945355"/>
    <n v="0"/>
    <n v="0"/>
    <n v="0"/>
    <n v="0"/>
    <n v="0"/>
    <n v="0"/>
    <n v="0"/>
    <n v="0"/>
    <n v="0"/>
    <n v="0"/>
    <m/>
    <n v="0"/>
    <n v="0"/>
    <n v="0"/>
    <s v="Yes"/>
  </r>
  <r>
    <s v="52105206119606"/>
    <x v="51"/>
    <s v="10520"/>
    <s v="6119606"/>
    <s v="1667"/>
    <s v="L"/>
    <s v="Lincoln Street"/>
    <n v="1"/>
    <n v="775804"/>
    <n v="38790"/>
    <n v="38790"/>
    <n v="69822"/>
    <n v="69822"/>
    <n v="69822"/>
    <n v="69822"/>
    <n v="69822"/>
    <n v="426690"/>
    <n v="0"/>
    <n v="0"/>
    <n v="0"/>
    <n v="0"/>
    <n v="0"/>
    <n v="0"/>
    <n v="0"/>
    <n v="0"/>
    <n v="0"/>
    <n v="0"/>
    <m/>
    <n v="0"/>
    <n v="0"/>
    <n v="0"/>
    <s v="Yes"/>
  </r>
  <r>
    <s v="52105206119671"/>
    <x v="51"/>
    <s v="10520"/>
    <s v="6119671"/>
    <s v="0430"/>
    <s v="D"/>
    <s v="Tehama eLearning Academy"/>
    <n v="1"/>
    <n v="1368341"/>
    <n v="68417"/>
    <n v="68417"/>
    <n v="123151"/>
    <n v="123151"/>
    <n v="123151"/>
    <n v="123151"/>
    <n v="123151"/>
    <n v="752589"/>
    <n v="0"/>
    <n v="0"/>
    <n v="0"/>
    <n v="0"/>
    <n v="0"/>
    <n v="0"/>
    <n v="0"/>
    <n v="0"/>
    <n v="0"/>
    <n v="0"/>
    <m/>
    <n v="0"/>
    <n v="0"/>
    <n v="0"/>
    <s v="Yes"/>
  </r>
  <r>
    <s v="52714720000000"/>
    <x v="51"/>
    <s v="71472"/>
    <s v="0000000"/>
    <s v="N/A"/>
    <s v="N/A"/>
    <s v="Antelope Elementary"/>
    <n v="1"/>
    <n v="6876579"/>
    <n v="343829"/>
    <n v="343829"/>
    <n v="618892"/>
    <n v="618892"/>
    <n v="618892"/>
    <n v="618892"/>
    <n v="618892"/>
    <n v="3782118"/>
    <n v="0"/>
    <n v="0"/>
    <n v="0"/>
    <n v="0"/>
    <n v="0"/>
    <n v="0"/>
    <n v="0"/>
    <n v="0"/>
    <n v="0"/>
    <n v="0"/>
    <m/>
    <n v="0"/>
    <n v="0"/>
    <n v="0"/>
    <s v="Yes"/>
  </r>
  <r>
    <s v="52714720134403"/>
    <x v="51"/>
    <s v="71472"/>
    <s v="0134403"/>
    <s v="1813"/>
    <s v="L"/>
    <s v="Lassen-Antelope Volcanic Academy (LAVA)"/>
    <n v="1"/>
    <n v="996722"/>
    <n v="49836"/>
    <n v="49836"/>
    <n v="89705"/>
    <n v="89705"/>
    <n v="89705"/>
    <n v="89705"/>
    <n v="89705"/>
    <n v="548197"/>
    <n v="0"/>
    <n v="0"/>
    <n v="0"/>
    <n v="0"/>
    <n v="0"/>
    <n v="0"/>
    <n v="0"/>
    <n v="0"/>
    <n v="0"/>
    <n v="0"/>
    <m/>
    <n v="0"/>
    <n v="0"/>
    <n v="0"/>
    <s v="Yes"/>
  </r>
  <r>
    <s v="52714980000000"/>
    <x v="51"/>
    <s v="71498"/>
    <s v="0000000"/>
    <s v="N/A"/>
    <s v="N/A"/>
    <s v="Corning Union Elementary"/>
    <n v="1"/>
    <n v="26786953"/>
    <n v="1339348"/>
    <n v="1339348"/>
    <n v="2410826"/>
    <n v="2410826"/>
    <n v="2410826"/>
    <n v="2410826"/>
    <n v="2410826"/>
    <n v="14732826"/>
    <n v="0"/>
    <n v="0"/>
    <n v="0"/>
    <n v="0"/>
    <n v="0"/>
    <n v="0"/>
    <n v="0"/>
    <n v="0"/>
    <n v="0"/>
    <n v="0"/>
    <m/>
    <n v="0"/>
    <n v="0"/>
    <n v="0"/>
    <s v="Yes"/>
  </r>
  <r>
    <s v="52715060000000"/>
    <x v="51"/>
    <s v="71506"/>
    <s v="0000000"/>
    <s v="N/A"/>
    <s v="N/A"/>
    <s v="Corning Union High"/>
    <n v="1"/>
    <n v="11768448"/>
    <n v="588422"/>
    <n v="588422"/>
    <n v="1059160"/>
    <n v="1059160"/>
    <n v="1059160"/>
    <n v="1059160"/>
    <n v="1059160"/>
    <n v="6472644"/>
    <n v="0"/>
    <n v="0"/>
    <n v="0"/>
    <n v="0"/>
    <n v="0"/>
    <n v="0"/>
    <n v="0"/>
    <n v="0"/>
    <n v="0"/>
    <n v="0"/>
    <m/>
    <n v="0"/>
    <n v="0"/>
    <n v="0"/>
    <s v="Yes"/>
  </r>
  <r>
    <s v="52715220000000"/>
    <x v="51"/>
    <s v="71522"/>
    <s v="0000000"/>
    <s v="N/A"/>
    <s v="N/A"/>
    <s v="Evergreen Union"/>
    <n v="1"/>
    <n v="9379838"/>
    <n v="468992"/>
    <n v="468992"/>
    <n v="844185"/>
    <n v="844185"/>
    <n v="844185"/>
    <n v="844185"/>
    <n v="844185"/>
    <n v="5158909"/>
    <n v="0"/>
    <n v="0"/>
    <n v="0"/>
    <n v="0"/>
    <n v="0"/>
    <n v="0"/>
    <n v="0"/>
    <n v="0"/>
    <n v="0"/>
    <n v="0"/>
    <m/>
    <n v="0"/>
    <n v="0"/>
    <n v="0"/>
    <s v="Yes"/>
  </r>
  <r>
    <s v="52715220132597"/>
    <x v="51"/>
    <s v="71522"/>
    <s v="0132597"/>
    <s v="1754"/>
    <s v="L"/>
    <s v="Evergreen Institute of Excellence"/>
    <n v="1"/>
    <n v="1614362"/>
    <n v="80718"/>
    <n v="80718"/>
    <n v="145293"/>
    <n v="145293"/>
    <n v="145293"/>
    <n v="145293"/>
    <n v="145293"/>
    <n v="887901"/>
    <n v="0"/>
    <n v="0"/>
    <n v="0"/>
    <n v="0"/>
    <n v="0"/>
    <n v="0"/>
    <n v="0"/>
    <n v="0"/>
    <n v="0"/>
    <n v="0"/>
    <m/>
    <n v="0"/>
    <n v="0"/>
    <n v="0"/>
    <s v="Yes"/>
  </r>
  <r>
    <s v="52715300000000"/>
    <x v="51"/>
    <s v="71530"/>
    <s v="0000000"/>
    <s v="N/A"/>
    <s v="N/A"/>
    <s v="Flournoy Union Elementary"/>
    <n v="2"/>
    <n v="447103"/>
    <n v="67065"/>
    <n v="67065"/>
    <n v="67065"/>
    <n v="67065"/>
    <n v="0"/>
    <n v="0"/>
    <n v="26826"/>
    <n v="295086"/>
    <n v="0"/>
    <n v="0"/>
    <n v="0"/>
    <n v="0"/>
    <n v="0"/>
    <n v="0"/>
    <n v="0"/>
    <n v="0"/>
    <n v="0"/>
    <n v="0"/>
    <m/>
    <n v="0"/>
    <n v="0"/>
    <n v="0"/>
    <s v="Yes"/>
  </r>
  <r>
    <s v="52715480000000"/>
    <x v="51"/>
    <s v="71548"/>
    <s v="0000000"/>
    <s v="N/A"/>
    <s v="N/A"/>
    <s v="Gerber Union Elementary"/>
    <n v="1"/>
    <n v="5177551"/>
    <n v="258878"/>
    <n v="258878"/>
    <n v="465980"/>
    <n v="465980"/>
    <n v="465980"/>
    <n v="465980"/>
    <n v="465980"/>
    <n v="2847656"/>
    <n v="0"/>
    <n v="0"/>
    <n v="0"/>
    <n v="0"/>
    <n v="0"/>
    <n v="0"/>
    <n v="0"/>
    <n v="0"/>
    <n v="0"/>
    <n v="0"/>
    <m/>
    <n v="0"/>
    <n v="0"/>
    <n v="0"/>
    <s v="Yes"/>
  </r>
  <r>
    <s v="52715550000000"/>
    <x v="51"/>
    <s v="71555"/>
    <s v="0000000"/>
    <s v="N/A"/>
    <s v="N/A"/>
    <s v="Kirkwood Elementary"/>
    <n v="1"/>
    <n v="1019544"/>
    <n v="50977"/>
    <n v="50977"/>
    <n v="91759"/>
    <n v="91759"/>
    <n v="91759"/>
    <n v="91759"/>
    <n v="91759"/>
    <n v="560749"/>
    <n v="0"/>
    <n v="0"/>
    <n v="0"/>
    <n v="0"/>
    <n v="0"/>
    <n v="0"/>
    <n v="0"/>
    <n v="0"/>
    <n v="0"/>
    <n v="0"/>
    <m/>
    <n v="0"/>
    <n v="0"/>
    <n v="0"/>
    <s v="Yes"/>
  </r>
  <r>
    <s v="52715630000000"/>
    <x v="51"/>
    <s v="71563"/>
    <s v="0000000"/>
    <s v="N/A"/>
    <s v="N/A"/>
    <s v="Lassen View Union Elementary"/>
    <n v="2"/>
    <n v="2852371"/>
    <n v="427856"/>
    <n v="427856"/>
    <n v="427856"/>
    <n v="427856"/>
    <n v="0"/>
    <n v="0"/>
    <n v="171142"/>
    <n v="1882566"/>
    <n v="0"/>
    <n v="0"/>
    <n v="0"/>
    <n v="0"/>
    <n v="0"/>
    <n v="0"/>
    <n v="0"/>
    <n v="0"/>
    <n v="0"/>
    <n v="0"/>
    <m/>
    <n v="0"/>
    <n v="0"/>
    <n v="0"/>
    <s v="Yes"/>
  </r>
  <r>
    <s v="52715710000000"/>
    <x v="51"/>
    <s v="71571"/>
    <s v="0000000"/>
    <s v="N/A"/>
    <s v="N/A"/>
    <s v="Los Molinos Unified"/>
    <n v="1"/>
    <n v="5640846"/>
    <n v="282042"/>
    <n v="282042"/>
    <n v="507676"/>
    <n v="507676"/>
    <n v="507676"/>
    <n v="507676"/>
    <n v="507676"/>
    <n v="3102464"/>
    <n v="0"/>
    <n v="0"/>
    <n v="0"/>
    <n v="0"/>
    <n v="0"/>
    <n v="0"/>
    <n v="0"/>
    <n v="0"/>
    <n v="0"/>
    <n v="0"/>
    <m/>
    <n v="0"/>
    <n v="0"/>
    <n v="0"/>
    <s v="Yes"/>
  </r>
  <r>
    <s v="52716210000000"/>
    <x v="51"/>
    <s v="71621"/>
    <s v="0000000"/>
    <s v="N/A"/>
    <s v="N/A"/>
    <s v="Red Bluff Union Elementary"/>
    <n v="1"/>
    <n v="21485170"/>
    <n v="1074259"/>
    <n v="1074259"/>
    <n v="1933665"/>
    <n v="1933665"/>
    <n v="1933665"/>
    <n v="1933665"/>
    <n v="1933665"/>
    <n v="11816843"/>
    <n v="0"/>
    <n v="0"/>
    <n v="0"/>
    <n v="0"/>
    <n v="0"/>
    <n v="0"/>
    <n v="0"/>
    <n v="0"/>
    <n v="0"/>
    <n v="0"/>
    <m/>
    <n v="0"/>
    <n v="0"/>
    <n v="0"/>
    <s v="Yes"/>
  </r>
  <r>
    <s v="52716390000000"/>
    <x v="51"/>
    <s v="71639"/>
    <s v="0000000"/>
    <s v="N/A"/>
    <s v="N/A"/>
    <s v="Red Bluff Joint Union High"/>
    <n v="2"/>
    <n v="13190401"/>
    <n v="1978560"/>
    <n v="1978560"/>
    <n v="1978560"/>
    <n v="1978560"/>
    <n v="0"/>
    <n v="0"/>
    <n v="791424"/>
    <n v="8705664"/>
    <n v="0"/>
    <n v="0"/>
    <n v="0"/>
    <n v="0"/>
    <n v="0"/>
    <n v="0"/>
    <n v="0"/>
    <n v="0"/>
    <n v="0"/>
    <n v="0"/>
    <m/>
    <n v="0"/>
    <n v="0"/>
    <n v="0"/>
    <s v="Yes"/>
  </r>
  <r>
    <s v="52716470000000"/>
    <x v="51"/>
    <s v="71647"/>
    <s v="0000000"/>
    <s v="N/A"/>
    <s v="N/A"/>
    <s v="Reeds Creek Elementary"/>
    <n v="1"/>
    <n v="1745346"/>
    <n v="87267"/>
    <n v="87267"/>
    <n v="157081"/>
    <n v="157081"/>
    <n v="157081"/>
    <n v="157081"/>
    <n v="157081"/>
    <n v="959939"/>
    <n v="0"/>
    <n v="0"/>
    <n v="0"/>
    <n v="0"/>
    <n v="0"/>
    <n v="0"/>
    <n v="0"/>
    <n v="0"/>
    <n v="0"/>
    <n v="0"/>
    <m/>
    <n v="0"/>
    <n v="0"/>
    <n v="0"/>
    <s v="Yes"/>
  </r>
  <r>
    <s v="52716540000000"/>
    <x v="51"/>
    <s v="71654"/>
    <s v="0000000"/>
    <s v="N/A"/>
    <s v="N/A"/>
    <s v="Richfield Elementary"/>
    <n v="2"/>
    <n v="2427758"/>
    <n v="364164"/>
    <n v="364164"/>
    <n v="364164"/>
    <n v="364164"/>
    <n v="0"/>
    <n v="0"/>
    <n v="145665"/>
    <n v="1602321"/>
    <n v="0"/>
    <n v="0"/>
    <n v="0"/>
    <n v="0"/>
    <n v="0"/>
    <n v="0"/>
    <n v="0"/>
    <n v="0"/>
    <n v="0"/>
    <n v="0"/>
    <m/>
    <n v="0"/>
    <n v="0"/>
    <n v="0"/>
    <s v="Yes"/>
  </r>
  <r>
    <s v="53105380000000"/>
    <x v="52"/>
    <s v="10538"/>
    <s v="0000000"/>
    <s v="N/A"/>
    <s v="N/A"/>
    <s v="Trinity Co. Office of Education"/>
    <n v="1"/>
    <n v="6250274"/>
    <n v="312514"/>
    <n v="312514"/>
    <n v="562525"/>
    <n v="562525"/>
    <n v="562525"/>
    <n v="562525"/>
    <n v="562525"/>
    <n v="3437653"/>
    <n v="0"/>
    <n v="0"/>
    <n v="0"/>
    <n v="0"/>
    <n v="0"/>
    <n v="0"/>
    <n v="0"/>
    <n v="0"/>
    <n v="0"/>
    <n v="0"/>
    <m/>
    <n v="0"/>
    <n v="0"/>
    <n v="0"/>
    <s v="Yes"/>
  </r>
  <r>
    <s v="53105380125633"/>
    <x v="52"/>
    <s v="10538"/>
    <s v="0125633"/>
    <s v="1809"/>
    <s v="D"/>
    <s v="California Heritage Youthbuild Academy II"/>
    <n v="1"/>
    <n v="775481"/>
    <n v="38774"/>
    <n v="38774"/>
    <n v="69793"/>
    <n v="69793"/>
    <n v="69793"/>
    <n v="69793"/>
    <n v="69793"/>
    <n v="426513"/>
    <n v="0"/>
    <n v="0"/>
    <n v="0"/>
    <n v="0"/>
    <n v="0"/>
    <n v="0"/>
    <n v="0"/>
    <n v="0"/>
    <n v="0"/>
    <n v="0"/>
    <m/>
    <n v="0"/>
    <n v="0"/>
    <n v="0"/>
    <s v="Yes"/>
  </r>
  <r>
    <s v="53716620000000"/>
    <x v="52"/>
    <s v="71662"/>
    <s v="0000000"/>
    <s v="N/A"/>
    <s v="N/A"/>
    <s v="Burnt Ranch Elementary"/>
    <n v="2"/>
    <n v="1169895"/>
    <n v="175484"/>
    <n v="175484"/>
    <n v="175484"/>
    <n v="175484"/>
    <n v="0"/>
    <n v="0"/>
    <n v="70194"/>
    <n v="772130"/>
    <n v="0"/>
    <n v="0"/>
    <n v="0"/>
    <n v="0"/>
    <n v="0"/>
    <n v="0"/>
    <n v="0"/>
    <n v="0"/>
    <n v="0"/>
    <n v="0"/>
    <m/>
    <n v="0"/>
    <n v="0"/>
    <n v="0"/>
    <s v="Yes"/>
  </r>
  <r>
    <s v="53716700000000"/>
    <x v="52"/>
    <s v="71670"/>
    <s v="0000000"/>
    <s v="N/A"/>
    <s v="N/A"/>
    <s v="Coffee Creek Elementary"/>
    <n v="2"/>
    <n v="134879"/>
    <n v="20232"/>
    <n v="20232"/>
    <n v="20232"/>
    <n v="20232"/>
    <n v="0"/>
    <n v="0"/>
    <n v="8093"/>
    <n v="89021"/>
    <n v="0"/>
    <n v="0"/>
    <n v="0"/>
    <n v="0"/>
    <n v="0"/>
    <n v="0"/>
    <n v="0"/>
    <n v="0"/>
    <n v="0"/>
    <n v="0"/>
    <m/>
    <n v="0"/>
    <n v="0"/>
    <n v="0"/>
    <s v="Yes"/>
  </r>
  <r>
    <s v="53716960000000"/>
    <x v="52"/>
    <s v="71696"/>
    <s v="0000000"/>
    <s v="N/A"/>
    <s v="N/A"/>
    <s v="Douglas City Elementary"/>
    <n v="2"/>
    <n v="1524858"/>
    <n v="228729"/>
    <n v="228729"/>
    <n v="228729"/>
    <n v="228729"/>
    <n v="0"/>
    <n v="0"/>
    <n v="91491"/>
    <n v="1006407"/>
    <n v="0"/>
    <n v="0"/>
    <n v="0"/>
    <n v="0"/>
    <n v="0"/>
    <n v="0"/>
    <n v="0"/>
    <n v="0"/>
    <n v="0"/>
    <n v="0"/>
    <m/>
    <n v="0"/>
    <n v="0"/>
    <n v="0"/>
    <s v="Yes"/>
  </r>
  <r>
    <s v="53717380000000"/>
    <x v="52"/>
    <s v="71738"/>
    <s v="0000000"/>
    <s v="N/A"/>
    <s v="N/A"/>
    <s v="Junction City Elementary"/>
    <n v="2"/>
    <n v="768919"/>
    <n v="115338"/>
    <n v="115338"/>
    <n v="115338"/>
    <n v="115338"/>
    <n v="0"/>
    <n v="0"/>
    <n v="46135"/>
    <n v="507487"/>
    <n v="0"/>
    <n v="0"/>
    <n v="0"/>
    <n v="0"/>
    <n v="0"/>
    <n v="0"/>
    <n v="0"/>
    <n v="0"/>
    <n v="0"/>
    <n v="0"/>
    <m/>
    <n v="0"/>
    <n v="0"/>
    <n v="0"/>
    <s v="Yes"/>
  </r>
  <r>
    <s v="53717460000000"/>
    <x v="52"/>
    <s v="71746"/>
    <s v="0000000"/>
    <s v="N/A"/>
    <s v="N/A"/>
    <s v="Lewiston Elementary"/>
    <n v="1"/>
    <n v="711663"/>
    <n v="35583"/>
    <n v="35583"/>
    <n v="64050"/>
    <n v="64050"/>
    <n v="64050"/>
    <n v="64050"/>
    <n v="64050"/>
    <n v="391416"/>
    <n v="0"/>
    <n v="0"/>
    <n v="0"/>
    <n v="0"/>
    <n v="0"/>
    <n v="0"/>
    <n v="0"/>
    <n v="0"/>
    <n v="0"/>
    <n v="0"/>
    <m/>
    <n v="0"/>
    <n v="0"/>
    <n v="0"/>
    <s v="Yes"/>
  </r>
  <r>
    <s v="53717610000000"/>
    <x v="52"/>
    <s v="71761"/>
    <s v="0000000"/>
    <s v="N/A"/>
    <s v="N/A"/>
    <s v="Trinity Center Elementary"/>
    <n v="2"/>
    <n v="227827"/>
    <n v="34174"/>
    <n v="34174"/>
    <n v="34174"/>
    <n v="34174"/>
    <n v="0"/>
    <n v="0"/>
    <n v="13670"/>
    <n v="150366"/>
    <n v="0"/>
    <n v="0"/>
    <n v="0"/>
    <n v="0"/>
    <n v="0"/>
    <n v="0"/>
    <n v="0"/>
    <n v="0"/>
    <n v="0"/>
    <n v="0"/>
    <m/>
    <n v="0"/>
    <n v="0"/>
    <n v="0"/>
    <s v="Yes"/>
  </r>
  <r>
    <s v="53738330000000"/>
    <x v="52"/>
    <s v="73833"/>
    <s v="0000000"/>
    <s v="N/A"/>
    <s v="N/A"/>
    <s v="Southern Trinity Joint Unified"/>
    <n v="2"/>
    <n v="1485494"/>
    <n v="222824"/>
    <n v="222824"/>
    <n v="222824"/>
    <n v="222824"/>
    <n v="0"/>
    <n v="0"/>
    <n v="89130"/>
    <n v="980426"/>
    <n v="0"/>
    <n v="0"/>
    <n v="0"/>
    <n v="0"/>
    <n v="0"/>
    <n v="0"/>
    <n v="0"/>
    <n v="0"/>
    <n v="0"/>
    <n v="0"/>
    <m/>
    <n v="0"/>
    <n v="0"/>
    <n v="0"/>
    <s v="Yes"/>
  </r>
  <r>
    <s v="53750280000000"/>
    <x v="52"/>
    <s v="75028"/>
    <s v="0000000"/>
    <s v="N/A"/>
    <s v="N/A"/>
    <s v="Mountain Valley Unified"/>
    <n v="2"/>
    <n v="3094344"/>
    <n v="464152"/>
    <n v="464152"/>
    <n v="464152"/>
    <n v="464152"/>
    <n v="0"/>
    <n v="0"/>
    <n v="185661"/>
    <n v="2042269"/>
    <n v="0"/>
    <n v="0"/>
    <n v="0"/>
    <n v="0"/>
    <n v="0"/>
    <n v="0"/>
    <n v="0"/>
    <n v="0"/>
    <n v="0"/>
    <n v="0"/>
    <m/>
    <n v="0"/>
    <n v="0"/>
    <n v="0"/>
    <s v="Yes"/>
  </r>
  <r>
    <s v="53765130000000"/>
    <x v="52"/>
    <s v="76513"/>
    <s v="0000000"/>
    <s v="N/A"/>
    <s v="N/A"/>
    <s v="Trinity Alps Unified"/>
    <n v="2"/>
    <n v="4861783"/>
    <n v="729267"/>
    <n v="729267"/>
    <n v="729267"/>
    <n v="729267"/>
    <n v="0"/>
    <n v="0"/>
    <n v="291707"/>
    <n v="3208775"/>
    <n v="0"/>
    <n v="0"/>
    <n v="0"/>
    <n v="0"/>
    <n v="0"/>
    <n v="0"/>
    <n v="0"/>
    <n v="0"/>
    <n v="0"/>
    <n v="0"/>
    <m/>
    <n v="0"/>
    <n v="0"/>
    <n v="0"/>
    <s v="Yes"/>
  </r>
  <r>
    <s v="54105460000000"/>
    <x v="53"/>
    <s v="10546"/>
    <s v="0000000"/>
    <s v="N/A"/>
    <s v="N/A"/>
    <s v="Tulare Co. Office of Education"/>
    <n v="1"/>
    <n v="138434967"/>
    <n v="6921748"/>
    <n v="6921748"/>
    <n v="12459147"/>
    <n v="12459147"/>
    <n v="12459147"/>
    <n v="12459147"/>
    <n v="12459147"/>
    <n v="76139231"/>
    <n v="0"/>
    <n v="0"/>
    <n v="0"/>
    <n v="0"/>
    <n v="0"/>
    <n v="0"/>
    <n v="0"/>
    <n v="0"/>
    <n v="0"/>
    <n v="0"/>
    <m/>
    <n v="0"/>
    <n v="0"/>
    <n v="0"/>
    <s v="Yes"/>
  </r>
  <r>
    <s v="54105460119602"/>
    <x v="53"/>
    <s v="10546"/>
    <s v="0119602"/>
    <s v="1076"/>
    <s v="L"/>
    <s v="University Preparatory High"/>
    <n v="1"/>
    <n v="2730510"/>
    <n v="136526"/>
    <n v="136526"/>
    <n v="245746"/>
    <n v="245746"/>
    <n v="245746"/>
    <n v="245746"/>
    <n v="245746"/>
    <n v="1501782"/>
    <n v="0"/>
    <n v="0"/>
    <n v="0"/>
    <n v="0"/>
    <n v="0"/>
    <n v="0"/>
    <n v="0"/>
    <n v="0"/>
    <n v="0"/>
    <n v="0"/>
    <m/>
    <n v="0"/>
    <n v="0"/>
    <n v="0"/>
    <s v="Yes"/>
  </r>
  <r>
    <s v="54105460124057"/>
    <x v="53"/>
    <s v="10546"/>
    <s v="0124057"/>
    <s v="1293"/>
    <s v="D"/>
    <s v="Valley Life Charter"/>
    <n v="1"/>
    <n v="5272298"/>
    <n v="263615"/>
    <n v="263615"/>
    <n v="474507"/>
    <n v="474507"/>
    <n v="474507"/>
    <n v="474507"/>
    <n v="474507"/>
    <n v="2899765"/>
    <n v="0"/>
    <n v="0"/>
    <n v="0"/>
    <n v="0"/>
    <n v="0"/>
    <n v="0"/>
    <n v="0"/>
    <n v="0"/>
    <n v="0"/>
    <n v="0"/>
    <m/>
    <n v="0"/>
    <n v="0"/>
    <n v="0"/>
    <s v="Yes"/>
  </r>
  <r>
    <s v="54105460125542"/>
    <x v="53"/>
    <s v="10546"/>
    <s v="0125542"/>
    <s v="1382"/>
    <s v="D"/>
    <s v="Sycamore Valley Academy"/>
    <n v="1"/>
    <n v="3207482"/>
    <n v="160374"/>
    <n v="160374"/>
    <n v="288673"/>
    <n v="288673"/>
    <n v="288673"/>
    <n v="288673"/>
    <n v="288673"/>
    <n v="1764113"/>
    <n v="0"/>
    <n v="0"/>
    <n v="0"/>
    <n v="0"/>
    <n v="0"/>
    <n v="0"/>
    <n v="0"/>
    <n v="0"/>
    <n v="0"/>
    <n v="0"/>
    <m/>
    <n v="0"/>
    <n v="0"/>
    <n v="0"/>
    <s v="Yes"/>
  </r>
  <r>
    <s v="54105460135459"/>
    <x v="53"/>
    <s v="10546"/>
    <s v="0135459"/>
    <s v="1860"/>
    <s v="D"/>
    <s v="Blue Oak Academy"/>
    <n v="1"/>
    <n v="4141904"/>
    <n v="207095"/>
    <n v="207095"/>
    <n v="372771"/>
    <n v="372771"/>
    <n v="372771"/>
    <n v="372771"/>
    <n v="372771"/>
    <n v="2278045"/>
    <n v="0"/>
    <n v="0"/>
    <n v="0"/>
    <n v="0"/>
    <n v="0"/>
    <n v="0"/>
    <n v="0"/>
    <n v="0"/>
    <n v="0"/>
    <n v="0"/>
    <m/>
    <n v="0"/>
    <n v="0"/>
    <n v="0"/>
    <s v="Yes"/>
  </r>
  <r>
    <s v="54105465430327"/>
    <x v="53"/>
    <s v="10546"/>
    <s v="5430327"/>
    <s v="0341"/>
    <s v="L"/>
    <s v="La Sierra High"/>
    <n v="1"/>
    <n v="2253388"/>
    <n v="112669"/>
    <n v="112669"/>
    <n v="202805"/>
    <n v="202805"/>
    <n v="202805"/>
    <n v="202805"/>
    <n v="202805"/>
    <n v="1239363"/>
    <n v="0"/>
    <n v="0"/>
    <n v="0"/>
    <n v="0"/>
    <n v="0"/>
    <n v="0"/>
    <n v="0"/>
    <n v="0"/>
    <n v="0"/>
    <n v="0"/>
    <m/>
    <n v="0"/>
    <n v="0"/>
    <n v="0"/>
    <s v="Yes"/>
  </r>
  <r>
    <s v="54105466119291"/>
    <x v="53"/>
    <s v="10546"/>
    <s v="6119291"/>
    <s v="0395"/>
    <s v="D"/>
    <s v="Eleanor Roosevelt Community Learning Center"/>
    <n v="1"/>
    <n v="3747260"/>
    <n v="187363"/>
    <n v="187363"/>
    <n v="337253"/>
    <n v="337253"/>
    <n v="337253"/>
    <n v="337253"/>
    <n v="337253"/>
    <n v="2060991"/>
    <n v="0"/>
    <n v="0"/>
    <n v="0"/>
    <n v="0"/>
    <n v="0"/>
    <n v="0"/>
    <n v="0"/>
    <n v="0"/>
    <n v="0"/>
    <n v="0"/>
    <m/>
    <n v="0"/>
    <n v="0"/>
    <n v="0"/>
    <s v="Yes"/>
  </r>
  <r>
    <s v="54717950000000"/>
    <x v="53"/>
    <s v="71795"/>
    <s v="0000000"/>
    <s v="N/A"/>
    <s v="N/A"/>
    <s v="Allensworth Elementary"/>
    <n v="1"/>
    <n v="1644008"/>
    <n v="82200"/>
    <n v="82200"/>
    <n v="147961"/>
    <n v="147961"/>
    <n v="147961"/>
    <n v="147961"/>
    <n v="147961"/>
    <n v="904205"/>
    <n v="0"/>
    <n v="0"/>
    <n v="0"/>
    <n v="0"/>
    <n v="0"/>
    <n v="0"/>
    <n v="0"/>
    <n v="0"/>
    <n v="0"/>
    <n v="0"/>
    <m/>
    <n v="0"/>
    <n v="0"/>
    <n v="0"/>
    <s v="Yes"/>
  </r>
  <r>
    <s v="54718030000000"/>
    <x v="53"/>
    <s v="71803"/>
    <s v="0000000"/>
    <s v="N/A"/>
    <s v="N/A"/>
    <s v="Alpaugh Unified"/>
    <n v="1"/>
    <n v="5186960"/>
    <n v="259348"/>
    <n v="259348"/>
    <n v="466826"/>
    <n v="466826"/>
    <n v="466826"/>
    <n v="466826"/>
    <n v="466826"/>
    <n v="2852826"/>
    <n v="0"/>
    <n v="0"/>
    <n v="0"/>
    <n v="0"/>
    <n v="0"/>
    <n v="0"/>
    <n v="0"/>
    <n v="0"/>
    <n v="0"/>
    <n v="0"/>
    <m/>
    <n v="0"/>
    <n v="0"/>
    <n v="0"/>
    <s v="Yes"/>
  </r>
  <r>
    <s v="54718030112458"/>
    <x v="53"/>
    <s v="71803"/>
    <s v="0112458"/>
    <s v="0804"/>
    <s v="D"/>
    <s v="California Connections Academy Central Valley"/>
    <n v="1"/>
    <n v="9043859"/>
    <n v="452193"/>
    <n v="452193"/>
    <n v="813947"/>
    <n v="813947"/>
    <n v="813947"/>
    <n v="813947"/>
    <n v="813947"/>
    <n v="4974121"/>
    <n v="0"/>
    <n v="0"/>
    <n v="0"/>
    <n v="0"/>
    <n v="0"/>
    <n v="0"/>
    <n v="0"/>
    <n v="0"/>
    <n v="0"/>
    <n v="0"/>
    <m/>
    <n v="0"/>
    <n v="0"/>
    <n v="0"/>
    <s v="Yes"/>
  </r>
  <r>
    <s v="54718110000000"/>
    <x v="53"/>
    <s v="71811"/>
    <s v="0000000"/>
    <s v="N/A"/>
    <s v="N/A"/>
    <s v="Alta Vista Elementary"/>
    <n v="1"/>
    <n v="7569563"/>
    <n v="378478"/>
    <n v="378478"/>
    <n v="681261"/>
    <n v="681261"/>
    <n v="681261"/>
    <n v="681261"/>
    <n v="681261"/>
    <n v="4163261"/>
    <n v="0"/>
    <n v="0"/>
    <n v="0"/>
    <n v="0"/>
    <n v="0"/>
    <n v="0"/>
    <n v="0"/>
    <n v="0"/>
    <n v="0"/>
    <n v="0"/>
    <m/>
    <n v="0"/>
    <n v="0"/>
    <n v="0"/>
    <s v="Yes"/>
  </r>
  <r>
    <s v="54718110139477"/>
    <x v="53"/>
    <s v="71811"/>
    <s v="0139477"/>
    <s v="2057"/>
    <s v="D"/>
    <s v="Monarch River Academy"/>
    <n v="1"/>
    <n v="13588100"/>
    <n v="679405"/>
    <n v="679405"/>
    <n v="1222929"/>
    <n v="1222929"/>
    <n v="1222929"/>
    <n v="1222929"/>
    <n v="1222929"/>
    <n v="7473455"/>
    <n v="0"/>
    <n v="0"/>
    <n v="0"/>
    <n v="0"/>
    <n v="0"/>
    <n v="0"/>
    <n v="0"/>
    <n v="0"/>
    <n v="0"/>
    <n v="0"/>
    <m/>
    <n v="0"/>
    <n v="0"/>
    <n v="0"/>
    <s v="Yes"/>
  </r>
  <r>
    <s v="54718290000000"/>
    <x v="53"/>
    <s v="71829"/>
    <s v="0000000"/>
    <s v="N/A"/>
    <s v="N/A"/>
    <s v="Buena Vista Elementary"/>
    <n v="1"/>
    <n v="2236968"/>
    <n v="111848"/>
    <n v="111848"/>
    <n v="201327"/>
    <n v="201327"/>
    <n v="201327"/>
    <n v="201327"/>
    <n v="201327"/>
    <n v="1230331"/>
    <n v="0"/>
    <n v="0"/>
    <n v="0"/>
    <n v="0"/>
    <n v="0"/>
    <n v="0"/>
    <n v="0"/>
    <n v="0"/>
    <n v="0"/>
    <n v="0"/>
    <m/>
    <n v="0"/>
    <n v="0"/>
    <n v="0"/>
    <s v="Yes"/>
  </r>
  <r>
    <s v="54718370000000"/>
    <x v="53"/>
    <s v="71837"/>
    <s v="0000000"/>
    <s v="N/A"/>
    <s v="N/A"/>
    <s v="Burton Elementary"/>
    <n v="1"/>
    <n v="35409436"/>
    <n v="1770472"/>
    <n v="1770472"/>
    <n v="3186849"/>
    <n v="3186849"/>
    <n v="3186849"/>
    <n v="3186849"/>
    <n v="3186849"/>
    <n v="19475189"/>
    <n v="0"/>
    <n v="0"/>
    <n v="0"/>
    <n v="0"/>
    <n v="0"/>
    <n v="0"/>
    <n v="0"/>
    <n v="0"/>
    <n v="0"/>
    <n v="0"/>
    <m/>
    <n v="0"/>
    <n v="0"/>
    <n v="0"/>
    <s v="Yes"/>
  </r>
  <r>
    <s v="54718370109009"/>
    <x v="53"/>
    <s v="71837"/>
    <s v="0109009"/>
    <s v="0690"/>
    <s v="L"/>
    <s v="Summit Charter Academy"/>
    <n v="1"/>
    <n v="29292149"/>
    <n v="1464607"/>
    <n v="1464607"/>
    <n v="2636293"/>
    <n v="2636293"/>
    <n v="2636293"/>
    <n v="2636293"/>
    <n v="2636293"/>
    <n v="16110679"/>
    <n v="0"/>
    <n v="0"/>
    <n v="0"/>
    <n v="0"/>
    <n v="0"/>
    <n v="0"/>
    <n v="0"/>
    <n v="0"/>
    <n v="0"/>
    <n v="0"/>
    <m/>
    <n v="0"/>
    <n v="0"/>
    <n v="0"/>
    <s v="Yes"/>
  </r>
  <r>
    <s v="54718520000000"/>
    <x v="53"/>
    <s v="71852"/>
    <s v="0000000"/>
    <s v="N/A"/>
    <s v="N/A"/>
    <s v="Columbine Elementary"/>
    <n v="1"/>
    <n v="1800507"/>
    <n v="90025"/>
    <n v="90025"/>
    <n v="162046"/>
    <n v="162046"/>
    <n v="162046"/>
    <n v="162046"/>
    <n v="162046"/>
    <n v="990280"/>
    <n v="0"/>
    <n v="0"/>
    <n v="0"/>
    <n v="0"/>
    <n v="0"/>
    <n v="0"/>
    <n v="0"/>
    <n v="0"/>
    <n v="0"/>
    <n v="0"/>
    <m/>
    <n v="0"/>
    <n v="0"/>
    <n v="0"/>
    <s v="Yes"/>
  </r>
  <r>
    <s v="54718600000000"/>
    <x v="53"/>
    <s v="71860"/>
    <s v="0000000"/>
    <s v="N/A"/>
    <s v="N/A"/>
    <s v="Cutler-Orosi Joint Unified"/>
    <n v="1"/>
    <n v="58053063"/>
    <n v="2902653"/>
    <n v="2902653"/>
    <n v="5224776"/>
    <n v="5224776"/>
    <n v="5224776"/>
    <n v="5224776"/>
    <n v="5224776"/>
    <n v="31929186"/>
    <n v="0"/>
    <n v="0"/>
    <n v="0"/>
    <n v="0"/>
    <n v="0"/>
    <n v="0"/>
    <n v="0"/>
    <n v="0"/>
    <n v="0"/>
    <n v="0"/>
    <m/>
    <n v="0"/>
    <n v="0"/>
    <n v="0"/>
    <s v="Yes"/>
  </r>
  <r>
    <s v="54718940000000"/>
    <x v="53"/>
    <s v="71894"/>
    <s v="0000000"/>
    <s v="N/A"/>
    <s v="N/A"/>
    <s v="Ducor Union Elementary"/>
    <n v="1"/>
    <n v="1776721"/>
    <n v="88836"/>
    <n v="88836"/>
    <n v="159905"/>
    <n v="159905"/>
    <n v="159905"/>
    <n v="159905"/>
    <n v="159905"/>
    <n v="977197"/>
    <n v="0"/>
    <n v="0"/>
    <n v="0"/>
    <n v="0"/>
    <n v="0"/>
    <n v="0"/>
    <n v="0"/>
    <n v="0"/>
    <n v="0"/>
    <n v="0"/>
    <m/>
    <n v="0"/>
    <n v="0"/>
    <n v="0"/>
    <s v="Yes"/>
  </r>
  <r>
    <s v="54719020000000"/>
    <x v="53"/>
    <s v="71902"/>
    <s v="0000000"/>
    <s v="N/A"/>
    <s v="N/A"/>
    <s v="Earlimart Elementary"/>
    <n v="1"/>
    <n v="21288553"/>
    <n v="1064428"/>
    <n v="1064428"/>
    <n v="1915970"/>
    <n v="1915970"/>
    <n v="1915970"/>
    <n v="1915970"/>
    <n v="1915970"/>
    <n v="11708706"/>
    <n v="0"/>
    <n v="0"/>
    <n v="0"/>
    <n v="0"/>
    <n v="0"/>
    <n v="0"/>
    <n v="0"/>
    <n v="0"/>
    <n v="0"/>
    <n v="0"/>
    <m/>
    <n v="0"/>
    <n v="0"/>
    <n v="0"/>
    <s v="Yes"/>
  </r>
  <r>
    <s v="54719440000000"/>
    <x v="53"/>
    <s v="71944"/>
    <s v="0000000"/>
    <s v="N/A"/>
    <s v="N/A"/>
    <s v="Hope Elementary"/>
    <n v="1"/>
    <n v="2765599"/>
    <n v="138280"/>
    <n v="138280"/>
    <n v="248904"/>
    <n v="248904"/>
    <n v="248904"/>
    <n v="248904"/>
    <n v="248904"/>
    <n v="1521080"/>
    <n v="0"/>
    <n v="0"/>
    <n v="0"/>
    <n v="0"/>
    <n v="0"/>
    <n v="0"/>
    <n v="0"/>
    <n v="0"/>
    <n v="0"/>
    <n v="0"/>
    <m/>
    <n v="0"/>
    <n v="0"/>
    <n v="0"/>
    <s v="Yes"/>
  </r>
  <r>
    <s v="54719510000000"/>
    <x v="53"/>
    <s v="71951"/>
    <s v="0000000"/>
    <s v="N/A"/>
    <s v="N/A"/>
    <s v="Hot Springs Elementary"/>
    <n v="1"/>
    <n v="278408"/>
    <n v="13920"/>
    <n v="13920"/>
    <n v="25057"/>
    <n v="25057"/>
    <n v="25057"/>
    <n v="25057"/>
    <n v="25057"/>
    <n v="153125"/>
    <n v="0"/>
    <n v="0"/>
    <n v="0"/>
    <n v="0"/>
    <n v="0"/>
    <n v="0"/>
    <n v="0"/>
    <n v="0"/>
    <n v="0"/>
    <n v="0"/>
    <m/>
    <n v="0"/>
    <n v="0"/>
    <n v="0"/>
    <s v="Yes"/>
  </r>
  <r>
    <s v="54719690000000"/>
    <x v="53"/>
    <s v="71969"/>
    <s v="0000000"/>
    <s v="N/A"/>
    <s v="N/A"/>
    <s v="Kings River Union Elementary"/>
    <n v="1"/>
    <n v="5752759"/>
    <n v="287638"/>
    <n v="287638"/>
    <n v="517748"/>
    <n v="517748"/>
    <n v="517748"/>
    <n v="517748"/>
    <n v="517748"/>
    <n v="3164016"/>
    <n v="0"/>
    <n v="0"/>
    <n v="0"/>
    <n v="0"/>
    <n v="0"/>
    <n v="0"/>
    <n v="0"/>
    <n v="0"/>
    <n v="0"/>
    <n v="0"/>
    <m/>
    <n v="0"/>
    <n v="0"/>
    <n v="0"/>
    <s v="Yes"/>
  </r>
  <r>
    <s v="54719850000000"/>
    <x v="53"/>
    <s v="71985"/>
    <s v="0000000"/>
    <s v="N/A"/>
    <s v="N/A"/>
    <s v="Liberty Elementary"/>
    <n v="1"/>
    <n v="7905613"/>
    <n v="395281"/>
    <n v="395281"/>
    <n v="711505"/>
    <n v="711505"/>
    <n v="711505"/>
    <n v="711505"/>
    <n v="711505"/>
    <n v="4348087"/>
    <n v="0"/>
    <n v="0"/>
    <n v="0"/>
    <n v="0"/>
    <n v="0"/>
    <n v="0"/>
    <n v="0"/>
    <n v="0"/>
    <n v="0"/>
    <n v="0"/>
    <m/>
    <n v="0"/>
    <n v="0"/>
    <n v="0"/>
    <s v="Yes"/>
  </r>
  <r>
    <s v="54719930000000"/>
    <x v="53"/>
    <s v="71993"/>
    <s v="0000000"/>
    <s v="N/A"/>
    <s v="N/A"/>
    <s v="Lindsay Unified"/>
    <n v="1"/>
    <n v="56325005"/>
    <n v="2816250"/>
    <n v="2816250"/>
    <n v="5069250"/>
    <n v="5069250"/>
    <n v="5069250"/>
    <n v="5069250"/>
    <n v="5069250"/>
    <n v="30978750"/>
    <n v="0"/>
    <n v="0"/>
    <n v="0"/>
    <n v="0"/>
    <n v="0"/>
    <n v="0"/>
    <n v="0"/>
    <n v="0"/>
    <n v="0"/>
    <n v="0"/>
    <m/>
    <n v="0"/>
    <n v="0"/>
    <n v="0"/>
    <s v="Yes"/>
  </r>
  <r>
    <s v="54719930124776"/>
    <x v="53"/>
    <s v="71993"/>
    <s v="0124776"/>
    <s v="1329"/>
    <s v="L"/>
    <s v="Loma Vista Charter"/>
    <n v="1"/>
    <n v="598476"/>
    <n v="29924"/>
    <n v="29924"/>
    <n v="53863"/>
    <n v="53863"/>
    <n v="53863"/>
    <n v="53863"/>
    <n v="53863"/>
    <n v="329163"/>
    <n v="0"/>
    <n v="0"/>
    <n v="0"/>
    <n v="0"/>
    <n v="0"/>
    <n v="0"/>
    <n v="0"/>
    <n v="0"/>
    <n v="0"/>
    <n v="0"/>
    <m/>
    <n v="0"/>
    <n v="0"/>
    <n v="0"/>
    <s v="Yes"/>
  </r>
  <r>
    <s v="54720090000000"/>
    <x v="53"/>
    <s v="72009"/>
    <s v="0000000"/>
    <s v="N/A"/>
    <s v="N/A"/>
    <s v="Monson-Sultana Joint Union Elementary"/>
    <n v="1"/>
    <n v="6184851"/>
    <n v="309243"/>
    <n v="309243"/>
    <n v="556637"/>
    <n v="556637"/>
    <n v="556637"/>
    <n v="556637"/>
    <n v="556637"/>
    <n v="3401671"/>
    <n v="0"/>
    <n v="0"/>
    <n v="0"/>
    <n v="0"/>
    <n v="0"/>
    <n v="0"/>
    <n v="0"/>
    <n v="0"/>
    <n v="0"/>
    <n v="0"/>
    <m/>
    <n v="0"/>
    <n v="0"/>
    <n v="0"/>
    <s v="Yes"/>
  </r>
  <r>
    <s v="54720170000000"/>
    <x v="53"/>
    <s v="72017"/>
    <s v="0000000"/>
    <s v="N/A"/>
    <s v="N/A"/>
    <s v="Oak Valley Union Elementary"/>
    <n v="1"/>
    <n v="7313152"/>
    <n v="365658"/>
    <n v="365658"/>
    <n v="658184"/>
    <n v="658184"/>
    <n v="658184"/>
    <n v="658184"/>
    <n v="658184"/>
    <n v="4022236"/>
    <n v="0"/>
    <n v="0"/>
    <n v="0"/>
    <n v="0"/>
    <n v="0"/>
    <n v="0"/>
    <n v="0"/>
    <n v="0"/>
    <n v="0"/>
    <n v="0"/>
    <m/>
    <n v="0"/>
    <n v="0"/>
    <n v="0"/>
    <s v="Yes"/>
  </r>
  <r>
    <s v="54720250000000"/>
    <x v="53"/>
    <s v="72025"/>
    <s v="0000000"/>
    <s v="N/A"/>
    <s v="N/A"/>
    <s v="Outside Creek Elementary"/>
    <n v="1"/>
    <n v="1594346"/>
    <n v="79717"/>
    <n v="79717"/>
    <n v="143491"/>
    <n v="143491"/>
    <n v="143491"/>
    <n v="143491"/>
    <n v="143491"/>
    <n v="876889"/>
    <n v="0"/>
    <n v="0"/>
    <n v="0"/>
    <n v="0"/>
    <n v="0"/>
    <n v="0"/>
    <n v="0"/>
    <n v="0"/>
    <n v="0"/>
    <n v="0"/>
    <m/>
    <n v="0"/>
    <n v="0"/>
    <n v="0"/>
    <s v="Yes"/>
  </r>
  <r>
    <s v="54720330000000"/>
    <x v="53"/>
    <s v="72033"/>
    <s v="0000000"/>
    <s v="N/A"/>
    <s v="N/A"/>
    <s v="Palo Verde Union Elementary"/>
    <n v="1"/>
    <n v="6767348"/>
    <n v="338367"/>
    <n v="338367"/>
    <n v="609061"/>
    <n v="609061"/>
    <n v="609061"/>
    <n v="609061"/>
    <n v="609061"/>
    <n v="3722039"/>
    <n v="0"/>
    <n v="0"/>
    <n v="0"/>
    <n v="0"/>
    <n v="0"/>
    <n v="0"/>
    <n v="0"/>
    <n v="0"/>
    <n v="0"/>
    <n v="0"/>
    <m/>
    <n v="0"/>
    <n v="0"/>
    <n v="0"/>
    <s v="Yes"/>
  </r>
  <r>
    <s v="54720410000000"/>
    <x v="53"/>
    <s v="72041"/>
    <s v="0000000"/>
    <s v="N/A"/>
    <s v="N/A"/>
    <s v="Pixley Union Elementary"/>
    <n v="1"/>
    <n v="13078872"/>
    <n v="653944"/>
    <n v="653944"/>
    <n v="1177098"/>
    <n v="1177098"/>
    <n v="1177098"/>
    <n v="1177098"/>
    <n v="1177098"/>
    <n v="7193378"/>
    <n v="0"/>
    <n v="0"/>
    <n v="0"/>
    <n v="0"/>
    <n v="0"/>
    <n v="0"/>
    <n v="0"/>
    <n v="0"/>
    <n v="0"/>
    <n v="0"/>
    <m/>
    <n v="0"/>
    <n v="0"/>
    <n v="0"/>
    <s v="Yes"/>
  </r>
  <r>
    <s v="54720580000000"/>
    <x v="53"/>
    <s v="72058"/>
    <s v="0000000"/>
    <s v="N/A"/>
    <s v="N/A"/>
    <s v="Pleasant View Elementary"/>
    <n v="1"/>
    <n v="6586427"/>
    <n v="329321"/>
    <n v="329321"/>
    <n v="592778"/>
    <n v="592778"/>
    <n v="592778"/>
    <n v="592778"/>
    <n v="592778"/>
    <n v="3622532"/>
    <n v="0"/>
    <n v="0"/>
    <n v="0"/>
    <n v="0"/>
    <n v="0"/>
    <n v="0"/>
    <n v="0"/>
    <n v="0"/>
    <n v="0"/>
    <n v="0"/>
    <m/>
    <n v="0"/>
    <n v="0"/>
    <n v="0"/>
    <s v="Yes"/>
  </r>
  <r>
    <s v="54720820000000"/>
    <x v="53"/>
    <s v="72082"/>
    <s v="0000000"/>
    <s v="N/A"/>
    <s v="N/A"/>
    <s v="Richgrove Elementary"/>
    <n v="1"/>
    <n v="10016631"/>
    <n v="500832"/>
    <n v="500832"/>
    <n v="901497"/>
    <n v="901497"/>
    <n v="901497"/>
    <n v="901497"/>
    <n v="901497"/>
    <n v="5509149"/>
    <n v="0"/>
    <n v="0"/>
    <n v="0"/>
    <n v="0"/>
    <n v="0"/>
    <n v="0"/>
    <n v="0"/>
    <n v="0"/>
    <n v="0"/>
    <n v="0"/>
    <m/>
    <n v="0"/>
    <n v="0"/>
    <n v="0"/>
    <s v="Yes"/>
  </r>
  <r>
    <s v="54720900000000"/>
    <x v="53"/>
    <s v="72090"/>
    <s v="0000000"/>
    <s v="N/A"/>
    <s v="N/A"/>
    <s v="Rockford Elementary"/>
    <n v="1"/>
    <n v="3374559"/>
    <n v="168728"/>
    <n v="168728"/>
    <n v="303710"/>
    <n v="303710"/>
    <n v="303710"/>
    <n v="303710"/>
    <n v="303710"/>
    <n v="1856006"/>
    <n v="0"/>
    <n v="0"/>
    <n v="0"/>
    <n v="0"/>
    <n v="0"/>
    <n v="0"/>
    <n v="0"/>
    <n v="0"/>
    <n v="0"/>
    <n v="0"/>
    <m/>
    <n v="0"/>
    <n v="0"/>
    <n v="0"/>
    <s v="Yes"/>
  </r>
  <r>
    <s v="54721080000000"/>
    <x v="53"/>
    <s v="72108"/>
    <s v="0000000"/>
    <s v="N/A"/>
    <s v="N/A"/>
    <s v="Saucelito Elementary"/>
    <n v="1"/>
    <n v="1074934"/>
    <n v="53747"/>
    <n v="53747"/>
    <n v="96744"/>
    <n v="96744"/>
    <n v="96744"/>
    <n v="96744"/>
    <n v="96744"/>
    <n v="591214"/>
    <n v="0"/>
    <n v="0"/>
    <n v="0"/>
    <n v="0"/>
    <n v="0"/>
    <n v="0"/>
    <n v="0"/>
    <n v="0"/>
    <n v="0"/>
    <n v="0"/>
    <m/>
    <n v="0"/>
    <n v="0"/>
    <n v="0"/>
    <s v="Yes"/>
  </r>
  <r>
    <s v="54721160000000"/>
    <x v="53"/>
    <s v="72116"/>
    <s v="0000000"/>
    <s v="N/A"/>
    <s v="N/A"/>
    <s v="Sequoia Union Elementary"/>
    <n v="1"/>
    <n v="431540"/>
    <n v="21577"/>
    <n v="21577"/>
    <n v="38839"/>
    <n v="38839"/>
    <n v="38839"/>
    <n v="38839"/>
    <n v="38839"/>
    <n v="237349"/>
    <n v="0"/>
    <n v="0"/>
    <n v="0"/>
    <n v="0"/>
    <n v="0"/>
    <n v="0"/>
    <n v="0"/>
    <n v="0"/>
    <n v="0"/>
    <n v="0"/>
    <m/>
    <n v="0"/>
    <n v="0"/>
    <n v="0"/>
    <s v="Yes"/>
  </r>
  <r>
    <s v="54721166054340"/>
    <x v="53"/>
    <s v="72116"/>
    <s v="6054340"/>
    <s v="1829"/>
    <s v="L"/>
    <s v="Sequoia Elementary Charter"/>
    <n v="1"/>
    <n v="3391828"/>
    <n v="169591"/>
    <n v="169591"/>
    <n v="305265"/>
    <n v="305265"/>
    <n v="305265"/>
    <n v="305265"/>
    <n v="305265"/>
    <n v="1865507"/>
    <n v="0"/>
    <n v="0"/>
    <n v="0"/>
    <n v="0"/>
    <n v="0"/>
    <n v="0"/>
    <n v="0"/>
    <n v="0"/>
    <n v="0"/>
    <n v="0"/>
    <m/>
    <n v="0"/>
    <n v="0"/>
    <n v="0"/>
    <s v="Yes"/>
  </r>
  <r>
    <s v="54721320000000"/>
    <x v="53"/>
    <s v="72132"/>
    <s v="0000000"/>
    <s v="N/A"/>
    <s v="N/A"/>
    <s v="Springville Union Elementary"/>
    <n v="1"/>
    <n v="2326273"/>
    <n v="116314"/>
    <n v="116314"/>
    <n v="209365"/>
    <n v="209365"/>
    <n v="209365"/>
    <n v="209365"/>
    <n v="209365"/>
    <n v="1279453"/>
    <n v="0"/>
    <n v="0"/>
    <n v="0"/>
    <n v="0"/>
    <n v="0"/>
    <n v="0"/>
    <n v="0"/>
    <n v="0"/>
    <n v="0"/>
    <n v="0"/>
    <m/>
    <n v="0"/>
    <n v="0"/>
    <n v="0"/>
    <s v="Yes"/>
  </r>
  <r>
    <s v="54721400000000"/>
    <x v="53"/>
    <s v="72140"/>
    <s v="0000000"/>
    <s v="N/A"/>
    <s v="N/A"/>
    <s v="Stone Corral Elementary"/>
    <n v="1"/>
    <n v="1870202"/>
    <n v="93510"/>
    <n v="93510"/>
    <n v="168318"/>
    <n v="168318"/>
    <n v="168318"/>
    <n v="168318"/>
    <n v="168318"/>
    <n v="1028610"/>
    <n v="0"/>
    <n v="0"/>
    <n v="0"/>
    <n v="0"/>
    <n v="0"/>
    <n v="0"/>
    <n v="0"/>
    <n v="0"/>
    <n v="0"/>
    <n v="0"/>
    <m/>
    <n v="0"/>
    <n v="0"/>
    <n v="0"/>
    <s v="Yes"/>
  </r>
  <r>
    <s v="54721400136507"/>
    <x v="53"/>
    <s v="72140"/>
    <s v="0136507"/>
    <s v="1894"/>
    <s v="D"/>
    <s v="Crescent Valley Public Charter II"/>
    <n v="1"/>
    <n v="14142726"/>
    <n v="707136"/>
    <n v="707136"/>
    <n v="1272845"/>
    <n v="1272845"/>
    <n v="1272845"/>
    <n v="1272845"/>
    <n v="1272845"/>
    <n v="7778497"/>
    <n v="0"/>
    <n v="0"/>
    <n v="0"/>
    <n v="0"/>
    <n v="0"/>
    <n v="0"/>
    <n v="0"/>
    <n v="0"/>
    <n v="0"/>
    <n v="0"/>
    <m/>
    <n v="0"/>
    <n v="0"/>
    <n v="0"/>
    <s v="Yes"/>
  </r>
  <r>
    <s v="54721570000000"/>
    <x v="53"/>
    <s v="72157"/>
    <s v="0000000"/>
    <s v="N/A"/>
    <s v="N/A"/>
    <s v="Strathmore Union Elementary"/>
    <n v="1"/>
    <n v="10146432"/>
    <n v="507322"/>
    <n v="507322"/>
    <n v="913179"/>
    <n v="913179"/>
    <n v="913179"/>
    <n v="913179"/>
    <n v="913179"/>
    <n v="5580539"/>
    <n v="0"/>
    <n v="0"/>
    <n v="0"/>
    <n v="0"/>
    <n v="0"/>
    <n v="0"/>
    <n v="0"/>
    <n v="0"/>
    <n v="0"/>
    <n v="0"/>
    <m/>
    <n v="0"/>
    <n v="0"/>
    <n v="0"/>
    <s v="Yes"/>
  </r>
  <r>
    <s v="54721730000000"/>
    <x v="53"/>
    <s v="72173"/>
    <s v="0000000"/>
    <s v="N/A"/>
    <s v="N/A"/>
    <s v="Sundale Union Elementary"/>
    <n v="1"/>
    <n v="7898202"/>
    <n v="394910"/>
    <n v="394910"/>
    <n v="710838"/>
    <n v="710838"/>
    <n v="710838"/>
    <n v="710838"/>
    <n v="710838"/>
    <n v="4344010"/>
    <n v="0"/>
    <n v="0"/>
    <n v="0"/>
    <n v="0"/>
    <n v="0"/>
    <n v="0"/>
    <n v="0"/>
    <n v="0"/>
    <n v="0"/>
    <n v="0"/>
    <m/>
    <n v="0"/>
    <n v="0"/>
    <n v="0"/>
    <s v="Yes"/>
  </r>
  <r>
    <s v="54721810000000"/>
    <x v="53"/>
    <s v="72181"/>
    <s v="0000000"/>
    <s v="N/A"/>
    <s v="N/A"/>
    <s v="Sunnyside Union Elementary"/>
    <n v="1"/>
    <n v="4581087"/>
    <n v="229054"/>
    <n v="229054"/>
    <n v="412298"/>
    <n v="412298"/>
    <n v="412298"/>
    <n v="412298"/>
    <n v="412298"/>
    <n v="2519598"/>
    <n v="0"/>
    <n v="0"/>
    <n v="0"/>
    <n v="0"/>
    <n v="0"/>
    <n v="0"/>
    <n v="0"/>
    <n v="0"/>
    <n v="0"/>
    <n v="0"/>
    <m/>
    <n v="0"/>
    <n v="0"/>
    <n v="0"/>
    <s v="Yes"/>
  </r>
  <r>
    <s v="54721990000000"/>
    <x v="53"/>
    <s v="72199"/>
    <s v="0000000"/>
    <s v="N/A"/>
    <s v="N/A"/>
    <s v="Terra Bella Union Elementary"/>
    <n v="1"/>
    <n v="10917760"/>
    <n v="545888"/>
    <n v="545888"/>
    <n v="982598"/>
    <n v="982598"/>
    <n v="982598"/>
    <n v="982598"/>
    <n v="982598"/>
    <n v="6004766"/>
    <n v="0"/>
    <n v="0"/>
    <n v="0"/>
    <n v="0"/>
    <n v="0"/>
    <n v="0"/>
    <n v="0"/>
    <n v="0"/>
    <n v="0"/>
    <n v="0"/>
    <m/>
    <n v="0"/>
    <n v="0"/>
    <n v="0"/>
    <s v="Yes"/>
  </r>
  <r>
    <s v="54722070000000"/>
    <x v="53"/>
    <s v="72207"/>
    <s v="0000000"/>
    <s v="N/A"/>
    <s v="N/A"/>
    <s v="Three Rivers Union Elementary"/>
    <n v="1"/>
    <n v="314974"/>
    <n v="15749"/>
    <n v="15749"/>
    <n v="28348"/>
    <n v="28348"/>
    <n v="28348"/>
    <n v="28348"/>
    <n v="28348"/>
    <n v="173238"/>
    <n v="0"/>
    <n v="0"/>
    <n v="0"/>
    <n v="0"/>
    <n v="0"/>
    <n v="0"/>
    <n v="0"/>
    <n v="0"/>
    <n v="0"/>
    <n v="0"/>
    <m/>
    <n v="0"/>
    <n v="0"/>
    <n v="0"/>
    <s v="Yes"/>
  </r>
  <r>
    <s v="54722150000000"/>
    <x v="53"/>
    <s v="72215"/>
    <s v="0000000"/>
    <s v="N/A"/>
    <s v="N/A"/>
    <s v="Tipton Elementary"/>
    <n v="1"/>
    <n v="7178996"/>
    <n v="358950"/>
    <n v="358950"/>
    <n v="646110"/>
    <n v="646110"/>
    <n v="646110"/>
    <n v="646110"/>
    <n v="646110"/>
    <n v="3948450"/>
    <n v="0"/>
    <n v="0"/>
    <n v="0"/>
    <n v="0"/>
    <n v="0"/>
    <n v="0"/>
    <n v="0"/>
    <n v="0"/>
    <n v="0"/>
    <n v="0"/>
    <m/>
    <n v="0"/>
    <n v="0"/>
    <n v="0"/>
    <s v="Yes"/>
  </r>
  <r>
    <s v="54722230000000"/>
    <x v="53"/>
    <s v="72223"/>
    <s v="0000000"/>
    <s v="N/A"/>
    <s v="N/A"/>
    <s v="Traver Joint Elementary"/>
    <n v="1"/>
    <n v="3443864"/>
    <n v="172193"/>
    <n v="172193"/>
    <n v="309948"/>
    <n v="309948"/>
    <n v="309948"/>
    <n v="309948"/>
    <n v="309948"/>
    <n v="1894126"/>
    <n v="0"/>
    <n v="0"/>
    <n v="0"/>
    <n v="0"/>
    <n v="0"/>
    <n v="0"/>
    <n v="0"/>
    <n v="0"/>
    <n v="0"/>
    <n v="0"/>
    <m/>
    <n v="0"/>
    <n v="0"/>
    <n v="0"/>
    <s v="Yes"/>
  </r>
  <r>
    <s v="54722310000000"/>
    <x v="53"/>
    <s v="72231"/>
    <s v="0000000"/>
    <s v="N/A"/>
    <s v="N/A"/>
    <s v="Tulare City"/>
    <n v="1"/>
    <n v="118128196"/>
    <n v="5906410"/>
    <n v="5906410"/>
    <n v="10631538"/>
    <n v="10631538"/>
    <n v="10631538"/>
    <n v="10631538"/>
    <n v="10631538"/>
    <n v="64970510"/>
    <n v="0"/>
    <n v="0"/>
    <n v="0"/>
    <n v="0"/>
    <n v="0"/>
    <n v="0"/>
    <n v="0"/>
    <n v="0"/>
    <n v="0"/>
    <n v="0"/>
    <m/>
    <n v="0"/>
    <n v="0"/>
    <n v="0"/>
    <s v="Yes"/>
  </r>
  <r>
    <s v="54722490000000"/>
    <x v="53"/>
    <s v="72249"/>
    <s v="0000000"/>
    <s v="N/A"/>
    <s v="N/A"/>
    <s v="Tulare Joint Union High"/>
    <n v="1"/>
    <n v="59529700"/>
    <n v="2976485"/>
    <n v="2976485"/>
    <n v="5357673"/>
    <n v="5357673"/>
    <n v="5357673"/>
    <n v="5357673"/>
    <n v="5357673"/>
    <n v="32741335"/>
    <n v="0"/>
    <n v="0"/>
    <n v="0"/>
    <n v="0"/>
    <n v="0"/>
    <n v="0"/>
    <n v="0"/>
    <n v="0"/>
    <n v="0"/>
    <n v="0"/>
    <m/>
    <n v="0"/>
    <n v="0"/>
    <n v="0"/>
    <s v="Yes"/>
  </r>
  <r>
    <s v="54722490130708"/>
    <x v="53"/>
    <s v="72249"/>
    <s v="0130708"/>
    <s v="1664"/>
    <s v="L"/>
    <s v="Sierra Vista Charter high"/>
    <n v="1"/>
    <n v="2371190"/>
    <n v="118560"/>
    <n v="118560"/>
    <n v="213407"/>
    <n v="213407"/>
    <n v="213407"/>
    <n v="213407"/>
    <n v="213407"/>
    <n v="1304155"/>
    <n v="0"/>
    <n v="0"/>
    <n v="0"/>
    <n v="0"/>
    <n v="0"/>
    <n v="0"/>
    <n v="0"/>
    <n v="0"/>
    <n v="0"/>
    <n v="0"/>
    <m/>
    <n v="0"/>
    <n v="0"/>
    <n v="0"/>
    <s v="Yes"/>
  </r>
  <r>
    <s v="54722490133793"/>
    <x v="53"/>
    <s v="72249"/>
    <s v="0133793"/>
    <s v="1781"/>
    <s v="L"/>
    <s v="Accelerated Charter High"/>
    <n v="1"/>
    <n v="2178949"/>
    <n v="108947"/>
    <n v="108947"/>
    <n v="196105"/>
    <n v="196105"/>
    <n v="196105"/>
    <n v="196105"/>
    <n v="196105"/>
    <n v="1198419"/>
    <n v="0"/>
    <n v="0"/>
    <n v="0"/>
    <n v="0"/>
    <n v="0"/>
    <n v="0"/>
    <n v="0"/>
    <n v="0"/>
    <n v="0"/>
    <n v="0"/>
    <m/>
    <n v="0"/>
    <n v="0"/>
    <n v="0"/>
    <s v="Yes"/>
  </r>
  <r>
    <s v="54722560000000"/>
    <x v="53"/>
    <s v="72256"/>
    <s v="0000000"/>
    <s v="N/A"/>
    <s v="N/A"/>
    <s v="Visalia Unified"/>
    <n v="1"/>
    <n v="280050263"/>
    <n v="14002513"/>
    <n v="14002513"/>
    <n v="25204524"/>
    <n v="25204524"/>
    <n v="25204524"/>
    <n v="25204524"/>
    <n v="25204524"/>
    <n v="154027646"/>
    <n v="0"/>
    <n v="0"/>
    <n v="0"/>
    <n v="0"/>
    <n v="0"/>
    <n v="-28601.53"/>
    <n v="0"/>
    <n v="0"/>
    <n v="0"/>
    <n v="0"/>
    <m/>
    <n v="-28601.53"/>
    <n v="28601.53"/>
    <n v="0"/>
    <s v="Yes"/>
  </r>
  <r>
    <s v="54722560109751"/>
    <x v="53"/>
    <s v="72256"/>
    <s v="0109751"/>
    <s v="0720"/>
    <s v="L"/>
    <s v="Visalia Charter Independent Study"/>
    <n v="1"/>
    <n v="5893627"/>
    <n v="294681"/>
    <n v="294681"/>
    <n v="530426"/>
    <n v="530426"/>
    <n v="530426"/>
    <n v="530426"/>
    <n v="530426"/>
    <n v="3241492"/>
    <n v="0"/>
    <n v="0"/>
    <n v="0"/>
    <n v="0"/>
    <n v="0"/>
    <n v="0"/>
    <n v="0"/>
    <n v="0"/>
    <n v="0"/>
    <n v="0"/>
    <m/>
    <n v="0"/>
    <n v="0"/>
    <n v="0"/>
    <s v="Yes"/>
  </r>
  <r>
    <s v="54722560120659"/>
    <x v="53"/>
    <s v="72256"/>
    <s v="0120659"/>
    <s v="1128"/>
    <s v="L"/>
    <s v="Visalia Technical Early College"/>
    <n v="1"/>
    <n v="2134107"/>
    <n v="106705"/>
    <n v="106705"/>
    <n v="192070"/>
    <n v="192070"/>
    <n v="192070"/>
    <n v="192070"/>
    <n v="192070"/>
    <n v="1173760"/>
    <n v="0"/>
    <n v="0"/>
    <n v="0"/>
    <n v="0"/>
    <n v="0"/>
    <n v="0"/>
    <n v="0"/>
    <n v="0"/>
    <n v="0"/>
    <n v="0"/>
    <m/>
    <n v="0"/>
    <n v="0"/>
    <n v="0"/>
    <s v="Yes"/>
  </r>
  <r>
    <s v="54722560135863"/>
    <x v="53"/>
    <s v="72256"/>
    <s v="0135863"/>
    <s v="1870"/>
    <s v="L"/>
    <s v="Global Learning Charter School"/>
    <n v="1"/>
    <n v="5511954"/>
    <n v="275598"/>
    <n v="275598"/>
    <n v="496076"/>
    <n v="496076"/>
    <n v="496076"/>
    <n v="496076"/>
    <n v="496076"/>
    <n v="3031576"/>
    <n v="0"/>
    <n v="0"/>
    <n v="0"/>
    <n v="0"/>
    <n v="0"/>
    <n v="0"/>
    <n v="0"/>
    <n v="0"/>
    <n v="0"/>
    <n v="0"/>
    <m/>
    <n v="0"/>
    <n v="0"/>
    <n v="0"/>
    <s v="Yes"/>
  </r>
  <r>
    <s v="54722566116909"/>
    <x v="53"/>
    <s v="72256"/>
    <s v="6116909"/>
    <s v="0250"/>
    <s v="L"/>
    <s v="Charter Home School Academy"/>
    <n v="1"/>
    <n v="1548736"/>
    <n v="77437"/>
    <n v="77437"/>
    <n v="139386"/>
    <n v="139386"/>
    <n v="139386"/>
    <n v="139386"/>
    <n v="139386"/>
    <n v="851804"/>
    <n v="0"/>
    <n v="0"/>
    <n v="0"/>
    <n v="0"/>
    <n v="0"/>
    <n v="0"/>
    <n v="0"/>
    <n v="0"/>
    <n v="0"/>
    <n v="0"/>
    <m/>
    <n v="0"/>
    <n v="0"/>
    <n v="0"/>
    <s v="Yes"/>
  </r>
  <r>
    <s v="54722640000000"/>
    <x v="53"/>
    <s v="72264"/>
    <s v="0000000"/>
    <s v="N/A"/>
    <s v="N/A"/>
    <s v="Waukena Joint Union Elementary"/>
    <n v="1"/>
    <n v="2676893"/>
    <n v="133845"/>
    <n v="133845"/>
    <n v="240920"/>
    <n v="240920"/>
    <n v="240920"/>
    <n v="240920"/>
    <n v="240920"/>
    <n v="1472290"/>
    <n v="0"/>
    <n v="0"/>
    <n v="0"/>
    <n v="0"/>
    <n v="0"/>
    <n v="0"/>
    <n v="0"/>
    <n v="0"/>
    <n v="0"/>
    <n v="0"/>
    <m/>
    <n v="0"/>
    <n v="0"/>
    <n v="0"/>
    <s v="Yes"/>
  </r>
  <r>
    <s v="54722980000000"/>
    <x v="53"/>
    <s v="72298"/>
    <s v="0000000"/>
    <s v="N/A"/>
    <s v="N/A"/>
    <s v="Woodville Union Elementary"/>
    <n v="1"/>
    <n v="6125992"/>
    <n v="306300"/>
    <n v="306300"/>
    <n v="551339"/>
    <n v="551339"/>
    <n v="551339"/>
    <n v="551339"/>
    <n v="551339"/>
    <n v="3369295"/>
    <n v="0"/>
    <n v="0"/>
    <n v="0"/>
    <n v="0"/>
    <n v="0"/>
    <n v="0"/>
    <n v="0"/>
    <n v="0"/>
    <n v="0"/>
    <n v="0"/>
    <m/>
    <n v="0"/>
    <n v="0"/>
    <n v="0"/>
    <s v="Yes"/>
  </r>
  <r>
    <s v="54753250000000"/>
    <x v="53"/>
    <s v="75325"/>
    <s v="0000000"/>
    <s v="N/A"/>
    <s v="N/A"/>
    <s v="Farmersville Unified"/>
    <n v="1"/>
    <n v="35088351"/>
    <n v="1754418"/>
    <n v="1754418"/>
    <n v="3157952"/>
    <n v="3157952"/>
    <n v="3157952"/>
    <n v="3157952"/>
    <n v="3157952"/>
    <n v="19298596"/>
    <n v="0"/>
    <n v="0"/>
    <n v="0"/>
    <n v="0"/>
    <n v="0"/>
    <n v="0"/>
    <n v="0"/>
    <n v="0"/>
    <n v="0"/>
    <n v="0"/>
    <m/>
    <n v="0"/>
    <n v="0"/>
    <n v="0"/>
    <s v="Yes"/>
  </r>
  <r>
    <s v="54755230000000"/>
    <x v="53"/>
    <s v="75523"/>
    <s v="0000000"/>
    <s v="N/A"/>
    <s v="N/A"/>
    <s v="Porterville Unified"/>
    <n v="1"/>
    <n v="174381700"/>
    <n v="8719085"/>
    <n v="8719085"/>
    <n v="15694353"/>
    <n v="15694353"/>
    <n v="15694353"/>
    <n v="15694353"/>
    <n v="15694353"/>
    <n v="95909935"/>
    <n v="0"/>
    <n v="0"/>
    <n v="0"/>
    <n v="0"/>
    <n v="0"/>
    <n v="0"/>
    <n v="0"/>
    <n v="0"/>
    <n v="0"/>
    <n v="0"/>
    <m/>
    <n v="0"/>
    <n v="0"/>
    <n v="0"/>
    <s v="Yes"/>
  </r>
  <r>
    <s v="54755230114348"/>
    <x v="53"/>
    <s v="75523"/>
    <s v="0114348"/>
    <s v="0867"/>
    <s v="L"/>
    <s v="Butterfield Charter"/>
    <n v="1"/>
    <n v="5848340"/>
    <n v="292417"/>
    <n v="292417"/>
    <n v="526351"/>
    <n v="526351"/>
    <n v="526351"/>
    <n v="526351"/>
    <n v="526351"/>
    <n v="3216589"/>
    <n v="0"/>
    <n v="0"/>
    <n v="0"/>
    <n v="0"/>
    <n v="0"/>
    <n v="0"/>
    <n v="0"/>
    <n v="0"/>
    <n v="0"/>
    <n v="0"/>
    <m/>
    <n v="0"/>
    <n v="0"/>
    <n v="0"/>
    <s v="Yes"/>
  </r>
  <r>
    <s v="54755230116590"/>
    <x v="53"/>
    <s v="75523"/>
    <s v="0116590"/>
    <s v="0970"/>
    <s v="L"/>
    <s v="Harmony Magnet Academy"/>
    <n v="1"/>
    <n v="5878717"/>
    <n v="293936"/>
    <n v="293936"/>
    <n v="529085"/>
    <n v="529085"/>
    <n v="529085"/>
    <n v="529085"/>
    <n v="529085"/>
    <n v="3233297"/>
    <n v="0"/>
    <n v="0"/>
    <n v="0"/>
    <n v="0"/>
    <n v="0"/>
    <n v="0"/>
    <n v="0"/>
    <n v="0"/>
    <n v="0"/>
    <n v="0"/>
    <m/>
    <n v="0"/>
    <n v="0"/>
    <n v="0"/>
    <s v="Yes"/>
  </r>
  <r>
    <s v="54755230137968"/>
    <x v="53"/>
    <s v="75523"/>
    <s v="0137968"/>
    <s v="1956"/>
    <s v="L"/>
    <s v="Porterville Military Academy"/>
    <n v="1"/>
    <n v="4034547"/>
    <n v="201727"/>
    <n v="201727"/>
    <n v="363109"/>
    <n v="363109"/>
    <n v="363109"/>
    <n v="363109"/>
    <n v="363109"/>
    <n v="2218999"/>
    <n v="0"/>
    <n v="0"/>
    <n v="0"/>
    <n v="0"/>
    <n v="0"/>
    <n v="0"/>
    <n v="0"/>
    <n v="0"/>
    <n v="0"/>
    <n v="0"/>
    <m/>
    <n v="0"/>
    <n v="0"/>
    <n v="0"/>
    <s v="Yes"/>
  </r>
  <r>
    <s v="54755310000000"/>
    <x v="53"/>
    <s v="75531"/>
    <s v="0000000"/>
    <s v="N/A"/>
    <s v="N/A"/>
    <s v="Dinuba Unified"/>
    <n v="1"/>
    <n v="88622182"/>
    <n v="4431109"/>
    <n v="4431109"/>
    <n v="7975996"/>
    <n v="7975996"/>
    <n v="7975996"/>
    <n v="7975996"/>
    <n v="7975996"/>
    <n v="48742198"/>
    <n v="0"/>
    <n v="0"/>
    <n v="0"/>
    <n v="0"/>
    <n v="0"/>
    <n v="0"/>
    <n v="0"/>
    <n v="0"/>
    <n v="0"/>
    <n v="0"/>
    <m/>
    <n v="0"/>
    <n v="0"/>
    <n v="0"/>
    <s v="Yes"/>
  </r>
  <r>
    <s v="54767940000000"/>
    <x v="53"/>
    <s v="76794"/>
    <s v="0000000"/>
    <s v="N/A"/>
    <s v="N/A"/>
    <s v="Woodlake Unified"/>
    <n v="1"/>
    <n v="27900267"/>
    <n v="1395013"/>
    <n v="1395013"/>
    <n v="2511024"/>
    <n v="2511024"/>
    <n v="2511024"/>
    <n v="2511024"/>
    <n v="2511024"/>
    <n v="15345146"/>
    <n v="0"/>
    <n v="0"/>
    <n v="0"/>
    <n v="0"/>
    <n v="0"/>
    <n v="0"/>
    <n v="0"/>
    <n v="0"/>
    <n v="0"/>
    <n v="0"/>
    <m/>
    <n v="0"/>
    <n v="0"/>
    <n v="0"/>
    <s v="Yes"/>
  </r>
  <r>
    <s v="54768360000000"/>
    <x v="53"/>
    <s v="76836"/>
    <s v="0000000"/>
    <s v="N/A"/>
    <s v="N/A"/>
    <s v="Exeter Unified"/>
    <n v="1"/>
    <n v="25954742"/>
    <n v="1297737"/>
    <n v="1297737"/>
    <n v="2335927"/>
    <n v="2335927"/>
    <n v="2335927"/>
    <n v="2335927"/>
    <n v="2335927"/>
    <n v="14275109"/>
    <n v="0"/>
    <n v="0"/>
    <n v="0"/>
    <n v="0"/>
    <n v="0"/>
    <n v="0"/>
    <n v="0"/>
    <n v="0"/>
    <n v="0"/>
    <n v="0"/>
    <m/>
    <n v="0"/>
    <n v="0"/>
    <n v="0"/>
    <s v="Yes"/>
  </r>
  <r>
    <s v="55105530000000"/>
    <x v="54"/>
    <s v="10553"/>
    <s v="0000000"/>
    <s v="N/A"/>
    <s v="N/A"/>
    <s v="Tuolumne County Superintendent of Schools"/>
    <n v="1"/>
    <n v="11680648"/>
    <n v="584032"/>
    <n v="584032"/>
    <n v="1051258"/>
    <n v="1051258"/>
    <n v="1051258"/>
    <n v="1051258"/>
    <n v="1051258"/>
    <n v="6424354"/>
    <n v="0"/>
    <n v="0"/>
    <n v="0"/>
    <n v="0"/>
    <n v="0"/>
    <n v="0"/>
    <n v="0"/>
    <n v="0"/>
    <n v="0"/>
    <n v="0"/>
    <m/>
    <n v="0"/>
    <n v="0"/>
    <n v="0"/>
    <s v="Yes"/>
  </r>
  <r>
    <s v="55723060000000"/>
    <x v="54"/>
    <s v="72306"/>
    <s v="0000000"/>
    <s v="N/A"/>
    <s v="N/A"/>
    <s v="Belleview Elementary"/>
    <n v="1"/>
    <n v="1324605"/>
    <n v="66230"/>
    <n v="66230"/>
    <n v="119214"/>
    <n v="119214"/>
    <n v="119214"/>
    <n v="119214"/>
    <n v="119214"/>
    <n v="728530"/>
    <n v="0"/>
    <n v="0"/>
    <n v="0"/>
    <n v="0"/>
    <n v="0"/>
    <n v="0"/>
    <n v="0"/>
    <n v="0"/>
    <n v="0"/>
    <n v="0"/>
    <m/>
    <n v="0"/>
    <n v="0"/>
    <n v="0"/>
    <s v="Yes"/>
  </r>
  <r>
    <s v="55723480000000"/>
    <x v="54"/>
    <s v="72348"/>
    <s v="0000000"/>
    <s v="N/A"/>
    <s v="N/A"/>
    <s v="Columbia Union"/>
    <n v="1"/>
    <n v="2986623"/>
    <n v="149331"/>
    <n v="149331"/>
    <n v="268796"/>
    <n v="268796"/>
    <n v="268796"/>
    <n v="268796"/>
    <n v="268796"/>
    <n v="1642642"/>
    <n v="0"/>
    <n v="0"/>
    <n v="0"/>
    <n v="0"/>
    <n v="0"/>
    <n v="0"/>
    <n v="0"/>
    <n v="0"/>
    <n v="0"/>
    <n v="0"/>
    <m/>
    <n v="0"/>
    <n v="0"/>
    <n v="0"/>
    <s v="Yes"/>
  </r>
  <r>
    <s v="55723550000000"/>
    <x v="54"/>
    <s v="72355"/>
    <s v="0000000"/>
    <s v="N/A"/>
    <s v="N/A"/>
    <s v="Curtis Creek Elementary"/>
    <n v="1"/>
    <n v="1678360"/>
    <n v="83918"/>
    <n v="83918"/>
    <n v="151052"/>
    <n v="151052"/>
    <n v="151052"/>
    <n v="151052"/>
    <n v="151052"/>
    <n v="923096"/>
    <n v="0"/>
    <n v="0"/>
    <n v="0"/>
    <n v="0"/>
    <n v="0"/>
    <n v="0"/>
    <n v="0"/>
    <n v="0"/>
    <n v="0"/>
    <n v="0"/>
    <m/>
    <n v="0"/>
    <n v="0"/>
    <n v="0"/>
    <s v="Yes"/>
  </r>
  <r>
    <s v="55723630000000"/>
    <x v="54"/>
    <s v="72363"/>
    <s v="0000000"/>
    <s v="N/A"/>
    <s v="N/A"/>
    <s v="Jamestown Elementary"/>
    <n v="1"/>
    <n v="3400695"/>
    <n v="170035"/>
    <n v="170035"/>
    <n v="306063"/>
    <n v="306063"/>
    <n v="306063"/>
    <n v="306063"/>
    <n v="306063"/>
    <n v="1870385"/>
    <n v="0"/>
    <n v="0"/>
    <n v="0"/>
    <n v="0"/>
    <n v="0"/>
    <n v="0"/>
    <n v="0"/>
    <n v="0"/>
    <n v="0"/>
    <n v="0"/>
    <m/>
    <n v="0"/>
    <n v="0"/>
    <n v="0"/>
    <s v="Yes"/>
  </r>
  <r>
    <s v="55723710000000"/>
    <x v="54"/>
    <s v="72371"/>
    <s v="0000000"/>
    <s v="N/A"/>
    <s v="N/A"/>
    <s v="Sonora Elementary"/>
    <n v="1"/>
    <n v="4110039"/>
    <n v="205502"/>
    <n v="205502"/>
    <n v="369904"/>
    <n v="369904"/>
    <n v="369904"/>
    <n v="369904"/>
    <n v="369904"/>
    <n v="2260524"/>
    <n v="0"/>
    <n v="0"/>
    <n v="0"/>
    <n v="0"/>
    <n v="0"/>
    <n v="0"/>
    <n v="0"/>
    <n v="0"/>
    <n v="0"/>
    <n v="0"/>
    <m/>
    <n v="0"/>
    <n v="0"/>
    <n v="0"/>
    <s v="Yes"/>
  </r>
  <r>
    <s v="55723890000000"/>
    <x v="54"/>
    <s v="72389"/>
    <s v="0000000"/>
    <s v="N/A"/>
    <s v="N/A"/>
    <s v="Sonora Union High"/>
    <n v="2"/>
    <n v="2235502"/>
    <n v="335325"/>
    <n v="335325"/>
    <n v="335325"/>
    <n v="335325"/>
    <n v="0"/>
    <n v="0"/>
    <n v="134130"/>
    <n v="1475430"/>
    <n v="0"/>
    <n v="0"/>
    <n v="0"/>
    <n v="0"/>
    <n v="0"/>
    <n v="0"/>
    <n v="0"/>
    <n v="0"/>
    <n v="0"/>
    <n v="0"/>
    <m/>
    <n v="0"/>
    <n v="0"/>
    <n v="0"/>
    <s v="Yes"/>
  </r>
  <r>
    <s v="55723970000000"/>
    <x v="54"/>
    <s v="72397"/>
    <s v="0000000"/>
    <s v="N/A"/>
    <s v="N/A"/>
    <s v="Soulsbyville Elementary"/>
    <n v="1"/>
    <n v="2945906"/>
    <n v="147295"/>
    <n v="147295"/>
    <n v="265132"/>
    <n v="265132"/>
    <n v="265132"/>
    <n v="265132"/>
    <n v="265132"/>
    <n v="1620250"/>
    <n v="0"/>
    <n v="0"/>
    <n v="0"/>
    <n v="0"/>
    <n v="0"/>
    <n v="0"/>
    <n v="0"/>
    <n v="0"/>
    <n v="0"/>
    <n v="0"/>
    <m/>
    <n v="0"/>
    <n v="0"/>
    <n v="0"/>
    <s v="Yes"/>
  </r>
  <r>
    <s v="55724050000000"/>
    <x v="54"/>
    <s v="72405"/>
    <s v="0000000"/>
    <s v="N/A"/>
    <s v="N/A"/>
    <s v="Summerville Elementary"/>
    <n v="1"/>
    <n v="3044677"/>
    <n v="152234"/>
    <n v="152234"/>
    <n v="274021"/>
    <n v="274021"/>
    <n v="274021"/>
    <n v="274021"/>
    <n v="274021"/>
    <n v="1674573"/>
    <n v="0"/>
    <n v="0"/>
    <n v="0"/>
    <n v="0"/>
    <n v="0"/>
    <n v="0"/>
    <n v="0"/>
    <n v="0"/>
    <n v="0"/>
    <n v="0"/>
    <m/>
    <n v="0"/>
    <n v="0"/>
    <n v="0"/>
    <s v="Yes"/>
  </r>
  <r>
    <s v="55724130000000"/>
    <x v="54"/>
    <s v="72413"/>
    <s v="0000000"/>
    <s v="N/A"/>
    <s v="N/A"/>
    <s v="Summerville Union High"/>
    <n v="2"/>
    <n v="5006075"/>
    <n v="750911"/>
    <n v="750911"/>
    <n v="750911"/>
    <n v="750911"/>
    <n v="0"/>
    <n v="0"/>
    <n v="300365"/>
    <n v="3304009"/>
    <n v="0"/>
    <n v="0"/>
    <n v="0"/>
    <n v="0"/>
    <n v="0"/>
    <n v="0"/>
    <n v="0"/>
    <n v="0"/>
    <n v="0"/>
    <n v="0"/>
    <m/>
    <n v="0"/>
    <n v="0"/>
    <n v="0"/>
    <s v="Yes"/>
  </r>
  <r>
    <s v="55724130112276"/>
    <x v="54"/>
    <s v="72413"/>
    <s v="0112276"/>
    <s v="0807"/>
    <s v="D"/>
    <s v="Gold Rush Home Study Charter"/>
    <n v="1"/>
    <n v="2270801"/>
    <n v="113540"/>
    <n v="113540"/>
    <n v="204372"/>
    <n v="204372"/>
    <n v="204372"/>
    <n v="204372"/>
    <n v="204372"/>
    <n v="1248940"/>
    <n v="0"/>
    <n v="0"/>
    <n v="0"/>
    <n v="0"/>
    <n v="0"/>
    <n v="0"/>
    <n v="0"/>
    <n v="0"/>
    <n v="0"/>
    <n v="0"/>
    <m/>
    <n v="0"/>
    <n v="0"/>
    <n v="0"/>
    <s v="Yes"/>
  </r>
  <r>
    <s v="55724135530191"/>
    <x v="54"/>
    <s v="72413"/>
    <s v="5530191"/>
    <s v="0408"/>
    <s v="L"/>
    <s v="Connections Visual and Performing Arts Academy"/>
    <n v="2"/>
    <n v="730823"/>
    <n v="109623"/>
    <n v="109623"/>
    <n v="109623"/>
    <n v="109623"/>
    <n v="0"/>
    <n v="0"/>
    <n v="43849"/>
    <n v="482341"/>
    <n v="0"/>
    <n v="0"/>
    <n v="0"/>
    <n v="0"/>
    <n v="0"/>
    <n v="0"/>
    <n v="0"/>
    <n v="0"/>
    <n v="0"/>
    <n v="0"/>
    <m/>
    <n v="0"/>
    <n v="0"/>
    <n v="0"/>
    <s v="Yes"/>
  </r>
  <r>
    <s v="55724210000000"/>
    <x v="54"/>
    <s v="72421"/>
    <s v="0000000"/>
    <s v="N/A"/>
    <s v="N/A"/>
    <s v="Twain Harte"/>
    <n v="1"/>
    <n v="804747"/>
    <n v="40237"/>
    <n v="40237"/>
    <n v="72427"/>
    <n v="72427"/>
    <n v="72427"/>
    <n v="72427"/>
    <n v="72427"/>
    <n v="442609"/>
    <n v="0"/>
    <n v="0"/>
    <n v="0"/>
    <n v="0"/>
    <n v="0"/>
    <n v="0"/>
    <n v="0"/>
    <n v="0"/>
    <n v="0"/>
    <n v="0"/>
    <m/>
    <n v="0"/>
    <n v="0"/>
    <n v="0"/>
    <s v="Yes"/>
  </r>
  <r>
    <s v="55751840000000"/>
    <x v="54"/>
    <s v="75184"/>
    <s v="0000000"/>
    <s v="N/A"/>
    <s v="N/A"/>
    <s v="Big Oak Flat-Groveland Unified"/>
    <n v="2"/>
    <n v="781203"/>
    <n v="117180"/>
    <n v="117180"/>
    <n v="117180"/>
    <n v="117180"/>
    <n v="0"/>
    <n v="0"/>
    <n v="46872"/>
    <n v="515592"/>
    <n v="0"/>
    <n v="0"/>
    <n v="0"/>
    <n v="0"/>
    <n v="0"/>
    <n v="0"/>
    <n v="0"/>
    <n v="0"/>
    <n v="0"/>
    <n v="0"/>
    <m/>
    <n v="0"/>
    <n v="0"/>
    <n v="0"/>
    <s v="Yes"/>
  </r>
  <r>
    <s v="56105610000000"/>
    <x v="55"/>
    <s v="10561"/>
    <s v="0000000"/>
    <s v="N/A"/>
    <s v="N/A"/>
    <s v="Ventura Co. Office of Education"/>
    <n v="1"/>
    <n v="140179188"/>
    <n v="7008959"/>
    <n v="7008959"/>
    <n v="12616127"/>
    <n v="12616127"/>
    <n v="12616127"/>
    <n v="12616127"/>
    <n v="12616127"/>
    <n v="77098553"/>
    <n v="0"/>
    <n v="0"/>
    <n v="0"/>
    <n v="0"/>
    <n v="0"/>
    <n v="0"/>
    <n v="0"/>
    <n v="0"/>
    <n v="0"/>
    <n v="0"/>
    <m/>
    <n v="0"/>
    <n v="0"/>
    <n v="0"/>
    <s v="Yes"/>
  </r>
  <r>
    <s v="56105610109900"/>
    <x v="55"/>
    <s v="10561"/>
    <s v="0109900"/>
    <s v="0735"/>
    <s v="D"/>
    <s v="Vista Real Charter High"/>
    <n v="1"/>
    <n v="33913802"/>
    <n v="1695690"/>
    <n v="1695690"/>
    <n v="3052242"/>
    <n v="3052242"/>
    <n v="3052242"/>
    <n v="3052242"/>
    <n v="3052242"/>
    <n v="18652590"/>
    <n v="0"/>
    <n v="0"/>
    <n v="0"/>
    <n v="0"/>
    <n v="0"/>
    <n v="0"/>
    <n v="0"/>
    <n v="0"/>
    <n v="0"/>
    <n v="0"/>
    <m/>
    <n v="0"/>
    <n v="0"/>
    <n v="0"/>
    <s v="Yes"/>
  </r>
  <r>
    <s v="56105610112417"/>
    <x v="55"/>
    <s v="10561"/>
    <s v="0112417"/>
    <s v="0805"/>
    <s v="D"/>
    <s v="Ventura Charter School of Arts and Global Education"/>
    <n v="1"/>
    <n v="2121890"/>
    <n v="106095"/>
    <n v="106095"/>
    <n v="190970"/>
    <n v="190970"/>
    <n v="190970"/>
    <n v="190970"/>
    <n v="190970"/>
    <n v="1167040"/>
    <n v="0"/>
    <n v="0"/>
    <n v="0"/>
    <n v="0"/>
    <n v="0"/>
    <n v="0"/>
    <n v="0"/>
    <n v="0"/>
    <n v="0"/>
    <n v="0"/>
    <m/>
    <n v="0"/>
    <n v="0"/>
    <n v="0"/>
    <s v="Yes"/>
  </r>
  <r>
    <s v="56105610121756"/>
    <x v="55"/>
    <s v="10561"/>
    <s v="0121756"/>
    <s v="1203"/>
    <s v="D"/>
    <s v="BRIDGES Charter"/>
    <n v="1"/>
    <n v="1397887"/>
    <n v="69894"/>
    <n v="69894"/>
    <n v="125810"/>
    <n v="125810"/>
    <n v="125810"/>
    <n v="125810"/>
    <n v="125810"/>
    <n v="768838"/>
    <n v="0"/>
    <n v="0"/>
    <n v="0"/>
    <n v="0"/>
    <n v="0"/>
    <n v="0"/>
    <n v="0"/>
    <n v="0"/>
    <n v="0"/>
    <n v="0"/>
    <m/>
    <n v="0"/>
    <n v="0"/>
    <n v="0"/>
    <s v="Yes"/>
  </r>
  <r>
    <s v="56105610122713"/>
    <x v="55"/>
    <s v="10561"/>
    <s v="0122713"/>
    <s v="1256"/>
    <s v="D"/>
    <s v="River Oaks Academy"/>
    <n v="1"/>
    <n v="4202444"/>
    <n v="210122"/>
    <n v="210122"/>
    <n v="378220"/>
    <n v="378220"/>
    <n v="378220"/>
    <n v="378220"/>
    <n v="378220"/>
    <n v="2311344"/>
    <n v="0"/>
    <n v="0"/>
    <n v="0"/>
    <n v="0"/>
    <n v="0"/>
    <n v="0"/>
    <n v="0"/>
    <n v="0"/>
    <n v="0"/>
    <n v="0"/>
    <m/>
    <n v="0"/>
    <n v="0"/>
    <n v="0"/>
    <s v="Yes"/>
  </r>
  <r>
    <s v="56105616055974"/>
    <x v="55"/>
    <s v="10561"/>
    <s v="6055974"/>
    <s v="1072"/>
    <s v="D"/>
    <s v="Meadows Arts and Technology Elementary"/>
    <n v="1"/>
    <n v="1509797"/>
    <n v="75490"/>
    <n v="75490"/>
    <n v="135882"/>
    <n v="135882"/>
    <n v="135882"/>
    <n v="135882"/>
    <n v="135882"/>
    <n v="830390"/>
    <n v="0"/>
    <n v="0"/>
    <n v="0"/>
    <n v="0"/>
    <n v="0"/>
    <n v="0"/>
    <n v="0"/>
    <n v="0"/>
    <n v="0"/>
    <n v="0"/>
    <m/>
    <n v="0"/>
    <n v="0"/>
    <n v="0"/>
    <s v="Yes"/>
  </r>
  <r>
    <s v="56724470000000"/>
    <x v="55"/>
    <s v="72447"/>
    <s v="0000000"/>
    <s v="N/A"/>
    <s v="N/A"/>
    <s v="Briggs Elementary"/>
    <n v="1"/>
    <n v="5256858"/>
    <n v="262843"/>
    <n v="262843"/>
    <n v="473117"/>
    <n v="473117"/>
    <n v="473117"/>
    <n v="473117"/>
    <n v="473117"/>
    <n v="2891271"/>
    <n v="0"/>
    <n v="0"/>
    <n v="0"/>
    <n v="0"/>
    <n v="0"/>
    <n v="0"/>
    <n v="0"/>
    <n v="0"/>
    <n v="0"/>
    <n v="0"/>
    <m/>
    <n v="0"/>
    <n v="0"/>
    <n v="0"/>
    <s v="Yes"/>
  </r>
  <r>
    <s v="56724540000000"/>
    <x v="55"/>
    <s v="72454"/>
    <s v="0000000"/>
    <s v="N/A"/>
    <s v="N/A"/>
    <s v="Fillmore Unified"/>
    <n v="1"/>
    <n v="45888197"/>
    <n v="2294410"/>
    <n v="2294410"/>
    <n v="4129938"/>
    <n v="4129938"/>
    <n v="4129938"/>
    <n v="4129938"/>
    <n v="4129938"/>
    <n v="25238510"/>
    <n v="0"/>
    <n v="0"/>
    <n v="0"/>
    <n v="0"/>
    <n v="0"/>
    <n v="0"/>
    <n v="0"/>
    <n v="0"/>
    <n v="0"/>
    <n v="0"/>
    <m/>
    <n v="0"/>
    <n v="0"/>
    <n v="0"/>
    <s v="Yes"/>
  </r>
  <r>
    <s v="56724620000000"/>
    <x v="55"/>
    <s v="72462"/>
    <s v="0000000"/>
    <s v="N/A"/>
    <s v="N/A"/>
    <s v="Hueneme Elementary"/>
    <n v="1"/>
    <n v="95147555"/>
    <n v="4757378"/>
    <n v="4757378"/>
    <n v="8563280"/>
    <n v="8563280"/>
    <n v="8563280"/>
    <n v="8563280"/>
    <n v="8563280"/>
    <n v="52331156"/>
    <n v="0"/>
    <n v="0"/>
    <n v="0"/>
    <n v="0"/>
    <n v="0"/>
    <n v="0"/>
    <n v="0"/>
    <n v="0"/>
    <n v="0"/>
    <n v="0"/>
    <m/>
    <n v="0"/>
    <n v="0"/>
    <n v="0"/>
    <s v="Yes"/>
  </r>
  <r>
    <s v="56724700000000"/>
    <x v="55"/>
    <s v="72470"/>
    <s v="0000000"/>
    <s v="N/A"/>
    <s v="N/A"/>
    <s v="Mesa Union Elementary"/>
    <n v="1"/>
    <n v="4410844"/>
    <n v="220542"/>
    <n v="220542"/>
    <n v="396976"/>
    <n v="396976"/>
    <n v="396976"/>
    <n v="396976"/>
    <n v="396976"/>
    <n v="2425964"/>
    <n v="0"/>
    <n v="0"/>
    <n v="0"/>
    <n v="0"/>
    <n v="0"/>
    <n v="0"/>
    <n v="0"/>
    <n v="0"/>
    <n v="0"/>
    <n v="0"/>
    <m/>
    <n v="0"/>
    <n v="0"/>
    <n v="0"/>
    <s v="Yes"/>
  </r>
  <r>
    <s v="56724705630363"/>
    <x v="55"/>
    <s v="72470"/>
    <s v="5630363"/>
    <s v="0356"/>
    <s v="D"/>
    <s v="Golden Valley Charter"/>
    <n v="1"/>
    <n v="3641508"/>
    <n v="182075"/>
    <n v="182075"/>
    <n v="327736"/>
    <n v="327736"/>
    <n v="327736"/>
    <n v="327736"/>
    <n v="327736"/>
    <n v="2002830"/>
    <n v="0"/>
    <n v="0"/>
    <n v="0"/>
    <n v="0"/>
    <n v="0"/>
    <n v="0"/>
    <n v="0"/>
    <n v="0"/>
    <n v="0"/>
    <n v="0"/>
    <m/>
    <n v="0"/>
    <n v="0"/>
    <n v="0"/>
    <s v="Yes"/>
  </r>
  <r>
    <s v="56725040000000"/>
    <x v="55"/>
    <s v="72504"/>
    <s v="0000000"/>
    <s v="N/A"/>
    <s v="N/A"/>
    <s v="Mupu Elementary"/>
    <n v="1"/>
    <n v="1919360"/>
    <n v="95968"/>
    <n v="95968"/>
    <n v="172742"/>
    <n v="172742"/>
    <n v="172742"/>
    <n v="172742"/>
    <n v="172742"/>
    <n v="1055646"/>
    <n v="0"/>
    <n v="0"/>
    <n v="0"/>
    <n v="0"/>
    <n v="0"/>
    <n v="0"/>
    <n v="0"/>
    <n v="0"/>
    <n v="0"/>
    <n v="0"/>
    <m/>
    <n v="0"/>
    <n v="0"/>
    <n v="0"/>
    <s v="Yes"/>
  </r>
  <r>
    <s v="56725120000000"/>
    <x v="55"/>
    <s v="72512"/>
    <s v="0000000"/>
    <s v="N/A"/>
    <s v="N/A"/>
    <s v="Ocean View"/>
    <n v="1"/>
    <n v="27009496"/>
    <n v="1350475"/>
    <n v="1350475"/>
    <n v="2430855"/>
    <n v="2430855"/>
    <n v="2430855"/>
    <n v="2430855"/>
    <n v="2430855"/>
    <n v="14855225"/>
    <n v="0"/>
    <n v="0"/>
    <n v="0"/>
    <n v="0"/>
    <n v="0"/>
    <n v="0"/>
    <n v="0"/>
    <n v="0"/>
    <n v="0"/>
    <n v="0"/>
    <m/>
    <n v="0"/>
    <n v="0"/>
    <n v="0"/>
    <s v="Yes"/>
  </r>
  <r>
    <s v="56725200000000"/>
    <x v="55"/>
    <s v="72520"/>
    <s v="0000000"/>
    <s v="N/A"/>
    <s v="N/A"/>
    <s v="Ojai Unified"/>
    <n v="1"/>
    <n v="10259260"/>
    <n v="512963"/>
    <n v="512963"/>
    <n v="923333"/>
    <n v="923333"/>
    <n v="923333"/>
    <n v="923333"/>
    <n v="923333"/>
    <n v="5642591"/>
    <n v="0"/>
    <n v="0"/>
    <n v="0"/>
    <n v="0"/>
    <n v="0"/>
    <n v="0"/>
    <n v="0"/>
    <n v="0"/>
    <n v="0"/>
    <n v="0"/>
    <m/>
    <n v="0"/>
    <n v="0"/>
    <n v="0"/>
    <s v="Yes"/>
  </r>
  <r>
    <s v="56725205630405"/>
    <x v="55"/>
    <s v="72520"/>
    <s v="5630405"/>
    <s v="0501"/>
    <s v="D"/>
    <s v="Valley Oak Charter"/>
    <n v="1"/>
    <n v="156607"/>
    <n v="7830"/>
    <n v="7830"/>
    <n v="14095"/>
    <n v="14095"/>
    <n v="14095"/>
    <n v="14095"/>
    <n v="14095"/>
    <n v="86135"/>
    <n v="0"/>
    <n v="0"/>
    <n v="0"/>
    <n v="0"/>
    <n v="0"/>
    <n v="0"/>
    <n v="0"/>
    <n v="0"/>
    <n v="0"/>
    <n v="0"/>
    <m/>
    <n v="0"/>
    <n v="0"/>
    <n v="0"/>
    <s v="Yes"/>
  </r>
  <r>
    <s v="56725380000000"/>
    <x v="55"/>
    <s v="72538"/>
    <s v="0000000"/>
    <s v="N/A"/>
    <s v="N/A"/>
    <s v="Oxnard"/>
    <n v="1"/>
    <n v="187806737"/>
    <n v="9390337"/>
    <n v="9390337"/>
    <n v="16902606"/>
    <n v="16902606"/>
    <n v="16902606"/>
    <n v="16902606"/>
    <n v="16902606"/>
    <n v="103293704"/>
    <n v="0"/>
    <n v="0"/>
    <n v="0"/>
    <n v="0"/>
    <n v="0"/>
    <n v="0"/>
    <n v="0"/>
    <n v="0"/>
    <n v="0"/>
    <n v="0"/>
    <m/>
    <n v="0"/>
    <n v="0"/>
    <n v="0"/>
    <s v="Yes"/>
  </r>
  <r>
    <s v="56725460000000"/>
    <x v="55"/>
    <s v="72546"/>
    <s v="0000000"/>
    <s v="N/A"/>
    <s v="N/A"/>
    <s v="Oxnard Union High"/>
    <n v="1"/>
    <n v="145852201"/>
    <n v="7292610"/>
    <n v="7292610"/>
    <n v="13126698"/>
    <n v="13126698"/>
    <n v="13126698"/>
    <n v="13126698"/>
    <n v="13126698"/>
    <n v="80218710"/>
    <n v="0"/>
    <n v="0"/>
    <n v="0"/>
    <n v="0"/>
    <n v="0"/>
    <n v="0"/>
    <n v="0"/>
    <n v="0"/>
    <n v="0"/>
    <n v="0"/>
    <m/>
    <n v="0"/>
    <n v="0"/>
    <n v="0"/>
    <s v="Yes"/>
  </r>
  <r>
    <s v="56725460115105"/>
    <x v="55"/>
    <s v="72546"/>
    <s v="0115105"/>
    <s v="0943"/>
    <s v="D"/>
    <s v="Camarillo Academy of Progressive Education"/>
    <n v="1"/>
    <n v="3156608"/>
    <n v="157830"/>
    <n v="157830"/>
    <n v="284095"/>
    <n v="284095"/>
    <n v="284095"/>
    <n v="284095"/>
    <n v="284095"/>
    <n v="1736135"/>
    <n v="0"/>
    <n v="0"/>
    <n v="0"/>
    <n v="0"/>
    <n v="0"/>
    <n v="0"/>
    <n v="0"/>
    <n v="0"/>
    <n v="0"/>
    <n v="0"/>
    <m/>
    <n v="0"/>
    <n v="0"/>
    <n v="0"/>
    <s v="Yes"/>
  </r>
  <r>
    <s v="56725460120634"/>
    <x v="55"/>
    <s v="72546"/>
    <s v="0120634"/>
    <s v="1126"/>
    <s v="D"/>
    <s v="Architecture, Construction &amp; Engineering Charter High (ACE)"/>
    <n v="1"/>
    <n v="1706550"/>
    <n v="85328"/>
    <n v="85328"/>
    <n v="153590"/>
    <n v="153590"/>
    <n v="153590"/>
    <n v="153590"/>
    <n v="153590"/>
    <n v="938606"/>
    <n v="0"/>
    <n v="0"/>
    <n v="0"/>
    <n v="0"/>
    <n v="0"/>
    <n v="0"/>
    <n v="0"/>
    <n v="0"/>
    <n v="0"/>
    <n v="0"/>
    <m/>
    <n v="0"/>
    <n v="0"/>
    <n v="0"/>
    <s v="Yes"/>
  </r>
  <r>
    <s v="56725530000000"/>
    <x v="55"/>
    <s v="72553"/>
    <s v="0000000"/>
    <s v="N/A"/>
    <s v="N/A"/>
    <s v="Pleasant Valley"/>
    <n v="1"/>
    <n v="32409998"/>
    <n v="1620500"/>
    <n v="1620500"/>
    <n v="2916900"/>
    <n v="2916900"/>
    <n v="2916900"/>
    <n v="2916900"/>
    <n v="2916900"/>
    <n v="17825500"/>
    <n v="0"/>
    <n v="0"/>
    <n v="0"/>
    <n v="0"/>
    <n v="0"/>
    <n v="0"/>
    <n v="0"/>
    <n v="0"/>
    <n v="0"/>
    <n v="0"/>
    <m/>
    <n v="0"/>
    <n v="0"/>
    <n v="0"/>
    <s v="Yes"/>
  </r>
  <r>
    <s v="56725530139592"/>
    <x v="55"/>
    <s v="72553"/>
    <s v="0139592"/>
    <s v="2062"/>
    <s v="D"/>
    <s v="Peak Prep Pleasant Valley"/>
    <n v="1"/>
    <n v="3891688"/>
    <n v="194584"/>
    <n v="194584"/>
    <n v="350252"/>
    <n v="350252"/>
    <n v="350252"/>
    <n v="350252"/>
    <n v="350252"/>
    <n v="2140428"/>
    <n v="0"/>
    <n v="0"/>
    <n v="0"/>
    <n v="0"/>
    <n v="0"/>
    <n v="0"/>
    <n v="0"/>
    <n v="0"/>
    <n v="0"/>
    <n v="0"/>
    <m/>
    <n v="0"/>
    <n v="0"/>
    <n v="0"/>
    <s v="Yes"/>
  </r>
  <r>
    <s v="56725536120620"/>
    <x v="55"/>
    <s v="72553"/>
    <s v="6120620"/>
    <s v="0464"/>
    <s v="D"/>
    <s v="University Preparation Charter School at CSU Channel Islands"/>
    <n v="1"/>
    <n v="4365160"/>
    <n v="218258"/>
    <n v="218258"/>
    <n v="392864"/>
    <n v="392864"/>
    <n v="392864"/>
    <n v="392864"/>
    <n v="392864"/>
    <n v="2400836"/>
    <n v="0"/>
    <n v="0"/>
    <n v="0"/>
    <n v="0"/>
    <n v="0"/>
    <n v="0"/>
    <n v="0"/>
    <n v="0"/>
    <n v="0"/>
    <n v="0"/>
    <m/>
    <n v="0"/>
    <n v="0"/>
    <n v="0"/>
    <s v="Yes"/>
  </r>
  <r>
    <s v="56725610000000"/>
    <x v="55"/>
    <s v="72561"/>
    <s v="0000000"/>
    <s v="N/A"/>
    <s v="N/A"/>
    <s v="Rio Elementary"/>
    <n v="1"/>
    <n v="48601690"/>
    <n v="2430085"/>
    <n v="2430085"/>
    <n v="4374152"/>
    <n v="4374152"/>
    <n v="4374152"/>
    <n v="4374152"/>
    <n v="4374152"/>
    <n v="26730930"/>
    <n v="0"/>
    <n v="0"/>
    <n v="0"/>
    <n v="0"/>
    <n v="0"/>
    <n v="0"/>
    <n v="0"/>
    <n v="0"/>
    <n v="0"/>
    <n v="0"/>
    <m/>
    <n v="0"/>
    <n v="0"/>
    <n v="0"/>
    <s v="Yes"/>
  </r>
  <r>
    <s v="56725790000000"/>
    <x v="55"/>
    <s v="72579"/>
    <s v="0000000"/>
    <s v="N/A"/>
    <s v="N/A"/>
    <s v="Santa Clara Elementary"/>
    <n v="1"/>
    <n v="415167"/>
    <n v="20758"/>
    <n v="20758"/>
    <n v="37365"/>
    <n v="37365"/>
    <n v="37365"/>
    <n v="37365"/>
    <n v="37365"/>
    <n v="228341"/>
    <n v="0"/>
    <n v="0"/>
    <n v="0"/>
    <n v="0"/>
    <n v="0"/>
    <n v="0"/>
    <n v="0"/>
    <n v="0"/>
    <n v="0"/>
    <n v="0"/>
    <m/>
    <n v="0"/>
    <n v="0"/>
    <n v="0"/>
    <s v="Yes"/>
  </r>
  <r>
    <s v="56726030000000"/>
    <x v="55"/>
    <s v="72603"/>
    <s v="0000000"/>
    <s v="N/A"/>
    <s v="N/A"/>
    <s v="Simi Valley Unified"/>
    <n v="1"/>
    <n v="102652679"/>
    <n v="5132634"/>
    <n v="5132634"/>
    <n v="9238741"/>
    <n v="9238741"/>
    <n v="9238741"/>
    <n v="9238741"/>
    <n v="9238741"/>
    <n v="56458973"/>
    <n v="0"/>
    <n v="0"/>
    <n v="0"/>
    <n v="0"/>
    <n v="0"/>
    <n v="0"/>
    <n v="0"/>
    <n v="0"/>
    <n v="0"/>
    <n v="0"/>
    <m/>
    <n v="0"/>
    <n v="0"/>
    <n v="0"/>
    <s v="Yes"/>
  </r>
  <r>
    <s v="56726110000000"/>
    <x v="55"/>
    <s v="72611"/>
    <s v="0000000"/>
    <s v="N/A"/>
    <s v="N/A"/>
    <s v="Somis Union"/>
    <n v="1"/>
    <n v="1382814"/>
    <n v="69141"/>
    <n v="69141"/>
    <n v="124453"/>
    <n v="124453"/>
    <n v="124453"/>
    <n v="124453"/>
    <n v="124453"/>
    <n v="760547"/>
    <n v="0"/>
    <n v="0"/>
    <n v="0"/>
    <n v="0"/>
    <n v="0"/>
    <n v="0"/>
    <n v="0"/>
    <n v="0"/>
    <n v="0"/>
    <n v="0"/>
    <m/>
    <n v="0"/>
    <n v="0"/>
    <n v="0"/>
    <s v="Yes"/>
  </r>
  <r>
    <s v="56726520000000"/>
    <x v="55"/>
    <s v="72652"/>
    <s v="0000000"/>
    <s v="N/A"/>
    <s v="N/A"/>
    <s v="Ventura Unified"/>
    <n v="1"/>
    <n v="92119439"/>
    <n v="4605972"/>
    <n v="4605972"/>
    <n v="8290750"/>
    <n v="8290750"/>
    <n v="8290750"/>
    <n v="8290750"/>
    <n v="8290750"/>
    <n v="50665694"/>
    <n v="0"/>
    <n v="0"/>
    <n v="0"/>
    <n v="0"/>
    <n v="0"/>
    <n v="0"/>
    <n v="0"/>
    <n v="0"/>
    <n v="0"/>
    <n v="0"/>
    <m/>
    <n v="0"/>
    <n v="0"/>
    <n v="0"/>
    <s v="Yes"/>
  </r>
  <r>
    <s v="56737590000000"/>
    <x v="55"/>
    <s v="73759"/>
    <s v="0000000"/>
    <s v="N/A"/>
    <s v="N/A"/>
    <s v="Conejo Valley Unified"/>
    <n v="1"/>
    <n v="80165317"/>
    <n v="4008266"/>
    <n v="4008266"/>
    <n v="7214879"/>
    <n v="7214879"/>
    <n v="7214879"/>
    <n v="7214879"/>
    <n v="7214879"/>
    <n v="44090927"/>
    <n v="0"/>
    <n v="0"/>
    <n v="0"/>
    <n v="0"/>
    <n v="0"/>
    <n v="0"/>
    <n v="0"/>
    <n v="0"/>
    <n v="0"/>
    <n v="0"/>
    <m/>
    <n v="0"/>
    <n v="0"/>
    <n v="0"/>
    <s v="Yes"/>
  </r>
  <r>
    <s v="56738740000000"/>
    <x v="55"/>
    <s v="73874"/>
    <s v="0000000"/>
    <s v="N/A"/>
    <s v="N/A"/>
    <s v="Oak Park Unified"/>
    <n v="1"/>
    <n v="28768978"/>
    <n v="1438449"/>
    <n v="1438449"/>
    <n v="2589208"/>
    <n v="2589208"/>
    <n v="2589208"/>
    <n v="2589208"/>
    <n v="2589208"/>
    <n v="15822938"/>
    <n v="0"/>
    <n v="0"/>
    <n v="0"/>
    <n v="0"/>
    <n v="0"/>
    <n v="0"/>
    <n v="0"/>
    <n v="0"/>
    <n v="0"/>
    <n v="0"/>
    <m/>
    <n v="0"/>
    <n v="0"/>
    <n v="0"/>
    <s v="Yes"/>
  </r>
  <r>
    <s v="56739400000000"/>
    <x v="55"/>
    <s v="73940"/>
    <s v="0000000"/>
    <s v="N/A"/>
    <s v="N/A"/>
    <s v="Moorpark Unified"/>
    <n v="1"/>
    <n v="38678096"/>
    <n v="1933905"/>
    <n v="1933905"/>
    <n v="3481029"/>
    <n v="3481029"/>
    <n v="3481029"/>
    <n v="3481029"/>
    <n v="3481029"/>
    <n v="21272955"/>
    <n v="0"/>
    <n v="0"/>
    <n v="0"/>
    <n v="0"/>
    <n v="0"/>
    <n v="0"/>
    <n v="0"/>
    <n v="0"/>
    <n v="0"/>
    <n v="0"/>
    <m/>
    <n v="0"/>
    <n v="0"/>
    <n v="0"/>
    <s v="Yes"/>
  </r>
  <r>
    <s v="56739400121426"/>
    <x v="55"/>
    <s v="73940"/>
    <s v="0121426"/>
    <s v="1202"/>
    <s v="D"/>
    <s v="IvyTech Charter"/>
    <n v="1"/>
    <n v="1241710"/>
    <n v="62086"/>
    <n v="62086"/>
    <n v="111754"/>
    <n v="111754"/>
    <n v="111754"/>
    <n v="111754"/>
    <n v="111754"/>
    <n v="682942"/>
    <n v="0"/>
    <n v="0"/>
    <n v="0"/>
    <n v="0"/>
    <n v="0"/>
    <n v="0"/>
    <n v="0"/>
    <n v="0"/>
    <n v="0"/>
    <n v="0"/>
    <m/>
    <n v="0"/>
    <n v="0"/>
    <n v="0"/>
    <s v="Yes"/>
  </r>
  <r>
    <s v="56768280000000"/>
    <x v="55"/>
    <s v="76828"/>
    <s v="0000000"/>
    <s v="N/A"/>
    <s v="N/A"/>
    <s v="Santa Paula Unified"/>
    <n v="1"/>
    <n v="59806178"/>
    <n v="2990309"/>
    <n v="2990309"/>
    <n v="5382556"/>
    <n v="5382556"/>
    <n v="5382556"/>
    <n v="5382556"/>
    <n v="5382556"/>
    <n v="32893398"/>
    <n v="0"/>
    <n v="0"/>
    <n v="0"/>
    <n v="0"/>
    <n v="0"/>
    <n v="0"/>
    <n v="0"/>
    <n v="0"/>
    <n v="0"/>
    <n v="0"/>
    <m/>
    <n v="0"/>
    <n v="0"/>
    <n v="0"/>
    <s v="Yes"/>
  </r>
  <r>
    <s v="57105790000000"/>
    <x v="56"/>
    <s v="10579"/>
    <s v="0000000"/>
    <s v="N/A"/>
    <s v="N/A"/>
    <s v="Yolo Co. Office of Education"/>
    <n v="1"/>
    <n v="24847847"/>
    <n v="1242392"/>
    <n v="1242392"/>
    <n v="2236306"/>
    <n v="2236306"/>
    <n v="2236306"/>
    <n v="2236306"/>
    <n v="2236306"/>
    <n v="13666314"/>
    <n v="0"/>
    <n v="0"/>
    <n v="0"/>
    <n v="0"/>
    <n v="0"/>
    <n v="0"/>
    <n v="0"/>
    <n v="0"/>
    <n v="0"/>
    <n v="0"/>
    <m/>
    <n v="0"/>
    <n v="0"/>
    <n v="0"/>
    <s v="Yes"/>
  </r>
  <r>
    <s v="57105790132464"/>
    <x v="56"/>
    <s v="10579"/>
    <s v="0132464"/>
    <s v="1746"/>
    <s v="D"/>
    <s v="Empowering Possibilities International Charter"/>
    <n v="1"/>
    <n v="5628423"/>
    <n v="281421"/>
    <n v="281421"/>
    <n v="506558"/>
    <n v="506558"/>
    <n v="506558"/>
    <n v="506558"/>
    <n v="506558"/>
    <n v="3095632"/>
    <n v="0"/>
    <n v="0"/>
    <n v="0"/>
    <n v="0"/>
    <n v="0"/>
    <n v="0"/>
    <n v="0"/>
    <n v="0"/>
    <n v="0"/>
    <n v="0"/>
    <m/>
    <n v="0"/>
    <n v="0"/>
    <n v="0"/>
    <s v="Yes"/>
  </r>
  <r>
    <s v="57726780000000"/>
    <x v="56"/>
    <s v="72678"/>
    <s v="0000000"/>
    <s v="N/A"/>
    <s v="N/A"/>
    <s v="Davis Joint Unified"/>
    <n v="1"/>
    <n v="39571301"/>
    <n v="1978565"/>
    <n v="1978565"/>
    <n v="3561417"/>
    <n v="3561417"/>
    <n v="3561417"/>
    <n v="3561417"/>
    <n v="3561417"/>
    <n v="21764215"/>
    <n v="0"/>
    <n v="0"/>
    <n v="0"/>
    <n v="0"/>
    <n v="0"/>
    <n v="0"/>
    <n v="0"/>
    <n v="0"/>
    <n v="0"/>
    <n v="0"/>
    <m/>
    <n v="0"/>
    <n v="0"/>
    <n v="0"/>
    <s v="Yes"/>
  </r>
  <r>
    <s v="57726780119578"/>
    <x v="56"/>
    <s v="72678"/>
    <s v="0119578"/>
    <s v="1079"/>
    <s v="L"/>
    <s v="Da Vinci Charter Academy"/>
    <n v="1"/>
    <n v="2685314"/>
    <n v="134266"/>
    <n v="134266"/>
    <n v="241678"/>
    <n v="241678"/>
    <n v="241678"/>
    <n v="241678"/>
    <n v="241678"/>
    <n v="1476922"/>
    <n v="0"/>
    <n v="0"/>
    <n v="0"/>
    <n v="0"/>
    <n v="0"/>
    <n v="0"/>
    <n v="0"/>
    <n v="0"/>
    <n v="0"/>
    <n v="0"/>
    <m/>
    <n v="0"/>
    <n v="0"/>
    <n v="0"/>
    <s v="Yes"/>
  </r>
  <r>
    <s v="57726860000000"/>
    <x v="56"/>
    <s v="72686"/>
    <s v="0000000"/>
    <s v="N/A"/>
    <s v="N/A"/>
    <s v="Esparto Unified"/>
    <n v="1"/>
    <n v="8270062"/>
    <n v="413503"/>
    <n v="413503"/>
    <n v="744306"/>
    <n v="744306"/>
    <n v="744306"/>
    <n v="744306"/>
    <n v="744306"/>
    <n v="4548536"/>
    <n v="0"/>
    <n v="0"/>
    <n v="0"/>
    <n v="0"/>
    <n v="0"/>
    <n v="0"/>
    <n v="0"/>
    <n v="0"/>
    <n v="0"/>
    <n v="0"/>
    <m/>
    <n v="0"/>
    <n v="0"/>
    <n v="0"/>
    <s v="Yes"/>
  </r>
  <r>
    <s v="57726940000000"/>
    <x v="56"/>
    <s v="72694"/>
    <s v="0000000"/>
    <s v="N/A"/>
    <s v="N/A"/>
    <s v="Washington Unified"/>
    <n v="1"/>
    <n v="68573787"/>
    <n v="3428689"/>
    <n v="3428689"/>
    <n v="6171641"/>
    <n v="6171641"/>
    <n v="6171641"/>
    <n v="6171641"/>
    <n v="6171641"/>
    <n v="37715583"/>
    <n v="0"/>
    <n v="0"/>
    <n v="0"/>
    <n v="0"/>
    <n v="0"/>
    <n v="0"/>
    <n v="0"/>
    <n v="0"/>
    <n v="0"/>
    <n v="0"/>
    <m/>
    <n v="0"/>
    <n v="0"/>
    <n v="0"/>
    <s v="Yes"/>
  </r>
  <r>
    <s v="57726940124875"/>
    <x v="56"/>
    <s v="72694"/>
    <s v="0124875"/>
    <s v="1338"/>
    <s v="D"/>
    <s v="Sacramento Valley Charter"/>
    <n v="1"/>
    <n v="4098805"/>
    <n v="204940"/>
    <n v="204940"/>
    <n v="368892"/>
    <n v="368892"/>
    <n v="368892"/>
    <n v="368892"/>
    <n v="368892"/>
    <n v="2254340"/>
    <n v="0"/>
    <n v="0"/>
    <n v="0"/>
    <n v="0"/>
    <n v="0"/>
    <n v="0"/>
    <n v="0"/>
    <n v="0"/>
    <n v="0"/>
    <n v="0"/>
    <m/>
    <n v="0"/>
    <n v="0"/>
    <n v="0"/>
    <s v="Yes"/>
  </r>
  <r>
    <s v="57726940131706"/>
    <x v="56"/>
    <s v="72694"/>
    <s v="0131706"/>
    <s v="1659"/>
    <s v="D"/>
    <s v="River Charter Schools-Lighthouse Charter"/>
    <n v="1"/>
    <n v="4246150"/>
    <n v="212308"/>
    <n v="212308"/>
    <n v="382154"/>
    <n v="382154"/>
    <n v="382154"/>
    <n v="382154"/>
    <n v="382154"/>
    <n v="2335386"/>
    <n v="0"/>
    <n v="0"/>
    <n v="0"/>
    <n v="0"/>
    <n v="0"/>
    <n v="0"/>
    <n v="0"/>
    <n v="0"/>
    <n v="0"/>
    <n v="0"/>
    <m/>
    <n v="0"/>
    <n v="0"/>
    <n v="0"/>
    <s v="Yes"/>
  </r>
  <r>
    <s v="57726940135939"/>
    <x v="56"/>
    <s v="72694"/>
    <s v="0135939"/>
    <s v="0907"/>
    <s v="L"/>
    <s v="Washington Middle College High"/>
    <n v="1"/>
    <n v="1601860"/>
    <n v="80093"/>
    <n v="80093"/>
    <n v="144167"/>
    <n v="144167"/>
    <n v="144167"/>
    <n v="144167"/>
    <n v="144167"/>
    <n v="881021"/>
    <n v="0"/>
    <n v="0"/>
    <n v="0"/>
    <n v="0"/>
    <n v="0"/>
    <n v="0"/>
    <n v="0"/>
    <n v="0"/>
    <n v="0"/>
    <n v="0"/>
    <m/>
    <n v="0"/>
    <n v="0"/>
    <n v="0"/>
    <s v="Yes"/>
  </r>
  <r>
    <s v="57727020000000"/>
    <x v="56"/>
    <s v="72702"/>
    <s v="0000000"/>
    <s v="N/A"/>
    <s v="N/A"/>
    <s v="Winters Joint Unified"/>
    <n v="1"/>
    <n v="15542515"/>
    <n v="777126"/>
    <n v="777126"/>
    <n v="1398826"/>
    <n v="1398826"/>
    <n v="1398826"/>
    <n v="1398826"/>
    <n v="1398826"/>
    <n v="8548382"/>
    <n v="0"/>
    <n v="0"/>
    <n v="0"/>
    <n v="0"/>
    <n v="0"/>
    <n v="0"/>
    <n v="0"/>
    <n v="0"/>
    <n v="0"/>
    <n v="0"/>
    <m/>
    <n v="0"/>
    <n v="0"/>
    <n v="0"/>
    <s v="Yes"/>
  </r>
  <r>
    <s v="57727020139436"/>
    <x v="56"/>
    <s v="72702"/>
    <s v="0139436"/>
    <s v="2059"/>
    <s v="D"/>
    <s v="Compass Charter School of Yolo"/>
    <n v="1"/>
    <n v="6884373"/>
    <n v="344219"/>
    <n v="344219"/>
    <n v="619594"/>
    <n v="619594"/>
    <n v="619594"/>
    <n v="619594"/>
    <n v="619594"/>
    <n v="3786408"/>
    <n v="0"/>
    <n v="0"/>
    <n v="0"/>
    <n v="0"/>
    <n v="0"/>
    <n v="0"/>
    <n v="0"/>
    <n v="0"/>
    <n v="0"/>
    <n v="0"/>
    <m/>
    <n v="0"/>
    <n v="0"/>
    <n v="0"/>
    <s v="Yes"/>
  </r>
  <r>
    <s v="57727100000000"/>
    <x v="56"/>
    <s v="72710"/>
    <s v="0000000"/>
    <s v="N/A"/>
    <s v="N/A"/>
    <s v="Woodland Joint Unified"/>
    <n v="1"/>
    <n v="80504855"/>
    <n v="4025243"/>
    <n v="4025243"/>
    <n v="7245437"/>
    <n v="7245437"/>
    <n v="7245437"/>
    <n v="7245437"/>
    <n v="7245437"/>
    <n v="44277671"/>
    <n v="0"/>
    <n v="0"/>
    <n v="0"/>
    <n v="0"/>
    <n v="0"/>
    <n v="0"/>
    <n v="0"/>
    <n v="0"/>
    <n v="0"/>
    <n v="0"/>
    <m/>
    <n v="0"/>
    <n v="0"/>
    <n v="0"/>
    <s v="Yes"/>
  </r>
  <r>
    <s v="57727100121749"/>
    <x v="56"/>
    <s v="72710"/>
    <s v="0121749"/>
    <s v="1201"/>
    <s v="L"/>
    <s v="Science &amp; Technology Academy at Knights Landing"/>
    <n v="1"/>
    <n v="1428491"/>
    <n v="71425"/>
    <n v="71425"/>
    <n v="128564"/>
    <n v="128564"/>
    <n v="128564"/>
    <n v="128564"/>
    <n v="128564"/>
    <n v="785670"/>
    <n v="0"/>
    <n v="0"/>
    <n v="0"/>
    <n v="0"/>
    <n v="0"/>
    <n v="0"/>
    <n v="0"/>
    <n v="0"/>
    <n v="0"/>
    <n v="0"/>
    <m/>
    <n v="0"/>
    <n v="0"/>
    <n v="0"/>
    <s v="Yes"/>
  </r>
  <r>
    <s v="58105870000000"/>
    <x v="57"/>
    <s v="10587"/>
    <s v="0000000"/>
    <s v="N/A"/>
    <s v="N/A"/>
    <s v="Yuba Co. Office of Education"/>
    <n v="1"/>
    <n v="22978154"/>
    <n v="1148908"/>
    <n v="1148908"/>
    <n v="2068034"/>
    <n v="2068034"/>
    <n v="2068034"/>
    <n v="2068034"/>
    <n v="2068034"/>
    <n v="12637986"/>
    <n v="0"/>
    <n v="0"/>
    <n v="0"/>
    <n v="0"/>
    <n v="0"/>
    <n v="0"/>
    <n v="0"/>
    <n v="0"/>
    <n v="0"/>
    <n v="0"/>
    <m/>
    <n v="0"/>
    <n v="0"/>
    <n v="0"/>
    <s v="Yes"/>
  </r>
  <r>
    <s v="58105870117242"/>
    <x v="57"/>
    <s v="10587"/>
    <s v="0117242"/>
    <s v="0990"/>
    <s v="D"/>
    <s v="Yuba Environmental Science Charter Academy"/>
    <n v="1"/>
    <n v="1812400"/>
    <n v="90620"/>
    <n v="90620"/>
    <n v="163116"/>
    <n v="163116"/>
    <n v="163116"/>
    <n v="163116"/>
    <n v="163116"/>
    <n v="996820"/>
    <n v="0"/>
    <n v="0"/>
    <n v="0"/>
    <n v="0"/>
    <n v="0"/>
    <n v="0"/>
    <n v="0"/>
    <n v="0"/>
    <n v="0"/>
    <n v="0"/>
    <m/>
    <n v="0"/>
    <n v="0"/>
    <n v="0"/>
    <s v="Yes"/>
  </r>
  <r>
    <s v="58105875830112"/>
    <x v="57"/>
    <s v="10587"/>
    <s v="5830112"/>
    <s v="0092"/>
    <s v="L"/>
    <s v="Yuba County Career Preparatory Charter"/>
    <n v="1"/>
    <n v="3045370"/>
    <n v="152269"/>
    <n v="152269"/>
    <n v="274083"/>
    <n v="274083"/>
    <n v="274083"/>
    <n v="274083"/>
    <n v="274083"/>
    <n v="1674953"/>
    <n v="0"/>
    <n v="0"/>
    <n v="0"/>
    <n v="0"/>
    <n v="0"/>
    <n v="0"/>
    <n v="0"/>
    <n v="0"/>
    <n v="0"/>
    <n v="0"/>
    <m/>
    <n v="0"/>
    <n v="0"/>
    <n v="0"/>
    <s v="Yes"/>
  </r>
  <r>
    <s v="58727280000000"/>
    <x v="57"/>
    <s v="72728"/>
    <s v="0000000"/>
    <s v="N/A"/>
    <s v="N/A"/>
    <s v="Camptonville Elementary"/>
    <n v="1"/>
    <n v="590985"/>
    <n v="29549"/>
    <n v="29549"/>
    <n v="53189"/>
    <n v="53189"/>
    <n v="53189"/>
    <n v="53189"/>
    <n v="53189"/>
    <n v="325043"/>
    <n v="0"/>
    <n v="0"/>
    <n v="0"/>
    <n v="0"/>
    <n v="0"/>
    <n v="0"/>
    <n v="0"/>
    <n v="0"/>
    <n v="0"/>
    <n v="0"/>
    <m/>
    <n v="0"/>
    <n v="0"/>
    <n v="0"/>
    <s v="Yes"/>
  </r>
  <r>
    <s v="58727286115935"/>
    <x v="57"/>
    <s v="72728"/>
    <s v="6115935"/>
    <s v="0165"/>
    <s v="D"/>
    <s v="CORE Charter"/>
    <n v="1"/>
    <n v="5398676"/>
    <n v="269934"/>
    <n v="269934"/>
    <n v="485881"/>
    <n v="485881"/>
    <n v="485881"/>
    <n v="485881"/>
    <n v="485881"/>
    <n v="2969273"/>
    <n v="0"/>
    <n v="0"/>
    <n v="0"/>
    <n v="0"/>
    <n v="0"/>
    <n v="0"/>
    <n v="0"/>
    <n v="0"/>
    <n v="0"/>
    <n v="0"/>
    <m/>
    <n v="0"/>
    <n v="0"/>
    <n v="0"/>
    <s v="Yes"/>
  </r>
  <r>
    <s v="58727360000000"/>
    <x v="57"/>
    <s v="72736"/>
    <s v="0000000"/>
    <s v="N/A"/>
    <s v="N/A"/>
    <s v="Marysville Joint Unified"/>
    <n v="1"/>
    <n v="106259075"/>
    <n v="5312954"/>
    <n v="5312954"/>
    <n v="9563317"/>
    <n v="9563317"/>
    <n v="9563317"/>
    <n v="9563317"/>
    <n v="9563317"/>
    <n v="58442493"/>
    <n v="0"/>
    <n v="0"/>
    <n v="0"/>
    <n v="0"/>
    <n v="0"/>
    <n v="0"/>
    <n v="0"/>
    <n v="0"/>
    <n v="0"/>
    <n v="0"/>
    <m/>
    <n v="0"/>
    <n v="0"/>
    <n v="0"/>
    <s v="Yes"/>
  </r>
  <r>
    <s v="58727360121632"/>
    <x v="57"/>
    <s v="72736"/>
    <s v="0121632"/>
    <s v="1182"/>
    <s v="D"/>
    <s v="Paragon Collegiate Academy"/>
    <n v="1"/>
    <n v="1632605"/>
    <n v="81630"/>
    <n v="81630"/>
    <n v="146934"/>
    <n v="146934"/>
    <n v="146934"/>
    <n v="146934"/>
    <n v="146934"/>
    <n v="897930"/>
    <n v="0"/>
    <n v="0"/>
    <n v="0"/>
    <n v="0"/>
    <n v="0"/>
    <n v="0"/>
    <n v="0"/>
    <n v="0"/>
    <n v="0"/>
    <n v="0"/>
    <m/>
    <n v="0"/>
    <n v="0"/>
    <n v="0"/>
    <s v="Yes"/>
  </r>
  <r>
    <s v="58727365830138"/>
    <x v="57"/>
    <s v="72736"/>
    <s v="5830138"/>
    <s v="0306"/>
    <s v="L"/>
    <s v="Marysville Charter Academy for the Arts"/>
    <n v="1"/>
    <n v="2959674"/>
    <n v="147984"/>
    <n v="147984"/>
    <n v="266371"/>
    <n v="266371"/>
    <n v="266371"/>
    <n v="266371"/>
    <n v="266371"/>
    <n v="1627823"/>
    <n v="0"/>
    <n v="0"/>
    <n v="0"/>
    <n v="0"/>
    <n v="0"/>
    <n v="0"/>
    <n v="0"/>
    <n v="0"/>
    <n v="0"/>
    <n v="0"/>
    <m/>
    <n v="0"/>
    <n v="0"/>
    <n v="0"/>
    <s v="Yes"/>
  </r>
  <r>
    <s v="58727440000000"/>
    <x v="57"/>
    <s v="72744"/>
    <s v="0000000"/>
    <s v="N/A"/>
    <s v="N/A"/>
    <s v="Plumas Lake Elementary"/>
    <n v="1"/>
    <n v="15141993"/>
    <n v="757100"/>
    <n v="757100"/>
    <n v="1362779"/>
    <n v="1362779"/>
    <n v="1362779"/>
    <n v="1362779"/>
    <n v="1362779"/>
    <n v="8328095"/>
    <n v="0"/>
    <n v="0"/>
    <n v="0"/>
    <n v="0"/>
    <n v="0"/>
    <n v="0"/>
    <n v="0"/>
    <n v="0"/>
    <n v="0"/>
    <n v="0"/>
    <m/>
    <n v="0"/>
    <n v="0"/>
    <n v="0"/>
    <s v="Yes"/>
  </r>
  <r>
    <s v="58727510000000"/>
    <x v="57"/>
    <s v="72751"/>
    <s v="0000000"/>
    <s v="N/A"/>
    <s v="N/A"/>
    <s v="Wheatland"/>
    <n v="1"/>
    <n v="12987088"/>
    <n v="649354"/>
    <n v="649354"/>
    <n v="1168838"/>
    <n v="1168838"/>
    <n v="1168838"/>
    <n v="1168838"/>
    <n v="1168838"/>
    <n v="7142898"/>
    <n v="0"/>
    <n v="0"/>
    <n v="0"/>
    <n v="0"/>
    <n v="0"/>
    <n v="0"/>
    <n v="0"/>
    <n v="0"/>
    <n v="0"/>
    <n v="0"/>
    <m/>
    <n v="0"/>
    <n v="0"/>
    <n v="0"/>
    <s v="Yes"/>
  </r>
  <r>
    <s v="58727516118806"/>
    <x v="57"/>
    <s v="72751"/>
    <s v="6118806"/>
    <s v="0370"/>
    <s v="L"/>
    <s v="Wheatland Charter Academy"/>
    <n v="1"/>
    <n v="777961"/>
    <n v="38898"/>
    <n v="38898"/>
    <n v="70016"/>
    <n v="70016"/>
    <n v="70016"/>
    <n v="70016"/>
    <n v="70016"/>
    <n v="427876"/>
    <n v="0"/>
    <n v="0"/>
    <n v="0"/>
    <n v="0"/>
    <n v="0"/>
    <n v="0"/>
    <n v="0"/>
    <n v="0"/>
    <n v="0"/>
    <n v="0"/>
    <m/>
    <n v="0"/>
    <n v="0"/>
    <n v="0"/>
    <s v="Yes"/>
  </r>
  <r>
    <s v="58727690000000"/>
    <x v="57"/>
    <s v="72769"/>
    <s v="0000000"/>
    <s v="N/A"/>
    <s v="N/A"/>
    <s v="Wheatland Union High"/>
    <n v="1"/>
    <n v="11617687"/>
    <n v="580884"/>
    <n v="580884"/>
    <n v="1045592"/>
    <n v="1045592"/>
    <n v="1045592"/>
    <n v="1045592"/>
    <n v="1045592"/>
    <n v="6389728"/>
    <n v="0"/>
    <n v="0"/>
    <n v="0"/>
    <n v="0"/>
    <s v=" $                          -"/>
    <n v="0"/>
    <n v="0"/>
    <n v="0"/>
    <n v="0"/>
    <n v="0"/>
    <m/>
    <n v="0"/>
    <n v="0"/>
    <n v="0"/>
    <s v="Yes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A769A3E-9A3C-4DCF-9522-5C748E762A25}" name="PivotTable1" cacheId="1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1:F60" firstHeaderRow="0" firstDataRow="1" firstDataCol="1"/>
  <pivotFields count="32">
    <pivotField showAll="0"/>
    <pivotField axis="axisRow" showAll="0">
      <items count="5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t="default"/>
      </items>
    </pivotField>
    <pivotField showAll="0"/>
    <pivotField showAll="0"/>
    <pivotField showAll="0"/>
    <pivotField showAll="0"/>
    <pivotField showAll="0"/>
    <pivotField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numFmtId="42" showAll="0"/>
    <pivotField numFmtId="42" showAll="0"/>
    <pivotField numFmtId="42" showAll="0"/>
    <pivotField numFmtId="42" showAll="0"/>
    <pivotField numFmtId="165" showAll="0"/>
    <pivotField numFmtId="42" showAll="0"/>
    <pivotField numFmtId="42" showAll="0"/>
    <pivotField numFmtId="42" showAll="0"/>
    <pivotField numFmtId="42" showAll="0"/>
    <pivotField numFmtId="42" showAll="0"/>
    <pivotField showAll="0"/>
    <pivotField dataField="1" numFmtId="42" showAll="0"/>
    <pivotField dataField="1" numFmtId="42" showAll="0"/>
    <pivotField dataField="1" numFmtId="42" showAll="0"/>
    <pivotField showAll="0"/>
  </pivotFields>
  <rowFields count="1">
    <field x="1"/>
  </rowFields>
  <rowItems count="5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 t="grand">
      <x/>
    </i>
  </rowItems>
  <colFields count="1">
    <field x="-2"/>
  </colFields>
  <colItems count="5">
    <i>
      <x/>
    </i>
    <i i="1">
      <x v="1"/>
    </i>
    <i i="2">
      <x v="2"/>
    </i>
    <i i="3">
      <x v="3"/>
    </i>
    <i i="4">
      <x v="4"/>
    </i>
  </colItems>
  <dataFields count="5">
    <dataField name="Sum of Total Advance Payments" fld="16" baseField="0" baseItem="0"/>
    <dataField name="Sum of Advance Principal Apportionment" fld="8" baseField="0" baseItem="0"/>
    <dataField name="Sum of Total Offset Request" fld="28" baseField="0" baseItem="0"/>
    <dataField name="Sum of Offset to November SCO Pay Date _x000a_11-25-24" fld="29" baseField="0" baseItem="0"/>
    <dataField name="Sum of Balance Due - November is Less than the Absolute Value of Total Offsets Request" fld="30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5816DA5-002C-4A4D-95A7-BE1A44D0F038}" name="Essco_Report2" displayName="Essco_Report2" ref="A3:M1619" totalsRowCount="1" dataDxfId="27" tableBorderDxfId="26" headerRowCellStyle="Normal" dataCellStyle="Normal" totalsRowCellStyle="Total">
  <autoFilter ref="A3:M1618" xr:uid="{23B1C74F-57A0-4DAF-89F5-060CE436B656}"/>
  <sortState xmlns:xlrd2="http://schemas.microsoft.com/office/spreadsheetml/2017/richdata2" ref="A4:M1618">
    <sortCondition ref="A4:A1618"/>
    <sortCondition ref="B4:B1618"/>
    <sortCondition ref="C4:C1618"/>
  </sortState>
  <tableColumns count="13">
    <tableColumn id="1" xr3:uid="{34BF0D3C-EE2F-46C2-8747-8091F6A583E8}" name="County Code" dataDxfId="25" totalsRowDxfId="24" dataCellStyle="Normal 3"/>
    <tableColumn id="2" xr3:uid="{D201C017-B2A5-4BB9-8BD8-EB1714F891F0}" name="District Code" dataDxfId="23" totalsRowDxfId="22" dataCellStyle="Normal"/>
    <tableColumn id="3" xr3:uid="{BD670607-41BC-470D-AFC7-9413A6548D31}" name="School Code" dataDxfId="21" totalsRowDxfId="20" dataCellStyle="Normal"/>
    <tableColumn id="4" xr3:uid="{3A2CB99D-3A3E-485A-B58A-0FFCAB9DC0CB}" name="Charter Number" dataDxfId="19" totalsRowDxfId="18" dataCellStyle="Normal"/>
    <tableColumn id="5" xr3:uid="{F77897BD-E526-4950-A1D1-36283D0947E1}" name="Charter Fund Type" dataDxfId="17" totalsRowDxfId="16" dataCellStyle="Normal"/>
    <tableColumn id="6" xr3:uid="{D6E38C14-54D5-4938-848B-C4A8F28ED495}" name="Local Educational Agency" totalsRowLabel=" Total " dataDxfId="15" totalsRowDxfId="14" dataCellStyle="Normal"/>
    <tableColumn id="13" xr3:uid="{4228CBCA-A0E2-4E0D-9A5D-BB34F583C67C}" name="FY 2021-22 Allocation" totalsRowFunction="custom" dataDxfId="13" totalsRowDxfId="12" dataCellStyle="Comma">
      <calculatedColumnFormula>_xlfn.IFNA(_xlfn.XLOOKUP(#REF!,#REF!,#REF!),0)</calculatedColumnFormula>
      <totalsRowFormula>SUM(G4:G1618)</totalsRowFormula>
    </tableColumn>
    <tableColumn id="14" xr3:uid="{78BFE49A-D510-4924-9CEB-E6629534FCC8}" name="FY 2021-22 Expended" totalsRowFunction="custom" dataDxfId="11" totalsRowDxfId="10" dataCellStyle="Comma">
      <calculatedColumnFormula>_xlfn.IFNA(_xlfn.XLOOKUP(#REF!,#REF!,#REF!),0)</calculatedColumnFormula>
      <totalsRowFormula>SUM(H4:H1618)</totalsRowFormula>
    </tableColumn>
    <tableColumn id="8" xr3:uid="{E80B67B7-24D4-4E58-BF1A-4D43B5E76E7A}" name="FY 2021-22 _x000a_Unspent Funds to Offset" totalsRowFunction="sum" dataDxfId="9" totalsRowDxfId="8" dataCellStyle="Normal"/>
    <tableColumn id="17" xr3:uid="{3A637ED4-E012-463F-AFB9-B95E46A6B91C}" name="FY 2022-23 Allocation" totalsRowFunction="custom" dataDxfId="7" totalsRowDxfId="6">
      <calculatedColumnFormula>_xlfn.IFNA(_xlfn.XLOOKUP(#REF!,#REF!,#REF!),0)</calculatedColumnFormula>
      <totalsRowFormula>SUM(J4:J1618)</totalsRowFormula>
    </tableColumn>
    <tableColumn id="16" xr3:uid="{566CFA65-7467-437B-8B2B-BF9EAD22242F}" name="FY 2022-23 Expended" totalsRowFunction="custom" dataDxfId="5" totalsRowDxfId="4">
      <calculatedColumnFormula>_xlfn.IFNA(_xlfn.XLOOKUP(#REF!,#REF!,#REF!),0)</calculatedColumnFormula>
      <totalsRowFormula>SUM(K4:K1618)</totalsRowFormula>
    </tableColumn>
    <tableColumn id="9" xr3:uid="{3E7B9D9A-3387-434B-B4FD-6692E44C6C26}" name="FY 2022-23 _x000a_Unspent Funds to Offset" totalsRowFunction="sum" dataDxfId="3" totalsRowDxfId="2" dataCellStyle="Normal"/>
    <tableColumn id="10" xr3:uid="{588BE8F2-FC50-4657-B019-97117CC124DC}" name="Total Unspent Funds Reported for FY 2021-22 &amp; _x000a_FY 2022-23 to Offset" totalsRowFunction="sum" dataDxfId="1" totalsRowDxfId="0" dataCellStyle="Normal"/>
  </tableColumns>
  <tableStyleInfo name="PAS Table" showFirstColumn="0" showLastColumn="0" showRowStripes="0" showColumnStripes="0"/>
  <extLst>
    <ext xmlns:x14="http://schemas.microsoft.com/office/spreadsheetml/2009/9/main" uri="{504A1905-F514-4f6f-8877-14C23A59335A}">
      <x14:table altTextSummary="Payment Schedule data by Local Educational Agency (LEA) for the 2022–23 Advance Apportionment. Payment months July through January.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1DC001-EE63-473E-B5EE-2CCD3E29A6DC}">
  <sheetPr>
    <tabColor theme="9" tint="0.59999389629810485"/>
    <pageSetUpPr fitToPage="1"/>
  </sheetPr>
  <dimension ref="A1:M1629"/>
  <sheetViews>
    <sheetView tabSelected="1" zoomScale="80" zoomScaleNormal="80" workbookViewId="0">
      <pane xSplit="6" ySplit="3" topLeftCell="G4" activePane="bottomRight" state="frozen"/>
      <selection pane="topRight" activeCell="H1" sqref="H1"/>
      <selection pane="bottomLeft" activeCell="A5" sqref="A5"/>
      <selection pane="bottomRight" sqref="A1:M1"/>
    </sheetView>
  </sheetViews>
  <sheetFormatPr defaultColWidth="8.84375" defaultRowHeight="15.5" x14ac:dyDescent="0.35"/>
  <cols>
    <col min="1" max="1" width="7.4609375" style="1" customWidth="1"/>
    <col min="2" max="2" width="7" style="1" customWidth="1"/>
    <col min="3" max="3" width="9" style="1" bestFit="1" customWidth="1"/>
    <col min="4" max="4" width="8.3046875" style="1" customWidth="1"/>
    <col min="5" max="5" width="7.84375" style="1" customWidth="1"/>
    <col min="6" max="6" width="40.69140625" style="1" customWidth="1"/>
    <col min="7" max="7" width="21" style="1" customWidth="1"/>
    <col min="8" max="8" width="21.23046875" style="1" customWidth="1"/>
    <col min="9" max="9" width="17.765625" style="1" bestFit="1" customWidth="1"/>
    <col min="10" max="11" width="17.765625" style="1" customWidth="1"/>
    <col min="12" max="12" width="17.765625" style="1" bestFit="1" customWidth="1"/>
    <col min="13" max="13" width="24" style="1" customWidth="1"/>
    <col min="14" max="16384" width="8.84375" style="1"/>
  </cols>
  <sheetData>
    <row r="1" spans="1:13" ht="18" x14ac:dyDescent="0.4">
      <c r="A1" s="51" t="s">
        <v>4156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</row>
    <row r="2" spans="1:13" x14ac:dyDescent="0.35">
      <c r="A2"/>
      <c r="B2"/>
      <c r="C2"/>
      <c r="D2"/>
      <c r="G2" s="47"/>
      <c r="H2" s="46"/>
      <c r="I2" s="46"/>
      <c r="J2" s="46"/>
      <c r="K2" s="46"/>
      <c r="L2" s="46"/>
      <c r="M2" s="46"/>
    </row>
    <row r="3" spans="1:13" ht="62" x14ac:dyDescent="0.35">
      <c r="A3" s="5" t="s">
        <v>0</v>
      </c>
      <c r="B3" s="5" t="s">
        <v>1</v>
      </c>
      <c r="C3" s="5" t="s">
        <v>2</v>
      </c>
      <c r="D3" s="5" t="s">
        <v>3</v>
      </c>
      <c r="E3" s="5" t="s">
        <v>4</v>
      </c>
      <c r="F3" s="5" t="s">
        <v>5</v>
      </c>
      <c r="G3" s="5" t="s">
        <v>4152</v>
      </c>
      <c r="H3" s="5" t="s">
        <v>4153</v>
      </c>
      <c r="I3" s="5" t="s">
        <v>4149</v>
      </c>
      <c r="J3" s="5" t="s">
        <v>4155</v>
      </c>
      <c r="K3" s="5" t="s">
        <v>4154</v>
      </c>
      <c r="L3" s="5" t="s">
        <v>4150</v>
      </c>
      <c r="M3" s="5" t="s">
        <v>4151</v>
      </c>
    </row>
    <row r="4" spans="1:13" x14ac:dyDescent="0.35">
      <c r="A4" s="16" t="s">
        <v>3094</v>
      </c>
      <c r="B4" s="16" t="s">
        <v>3095</v>
      </c>
      <c r="C4" s="17" t="s">
        <v>8</v>
      </c>
      <c r="D4" s="21" t="s">
        <v>9</v>
      </c>
      <c r="E4" s="16" t="s">
        <v>10</v>
      </c>
      <c r="F4" s="19" t="s">
        <v>11</v>
      </c>
      <c r="G4" s="41">
        <v>50000</v>
      </c>
      <c r="H4" s="41">
        <v>0</v>
      </c>
      <c r="I4" s="31">
        <f>Essco_Report2[[#This Row],[FY 2021-22 Allocation]]-Essco_Report2[[#This Row],[FY 2021-22 Expended]]</f>
        <v>50000</v>
      </c>
      <c r="J4" s="32">
        <v>111803</v>
      </c>
      <c r="K4" s="32">
        <v>0</v>
      </c>
      <c r="L4" s="32">
        <f>Essco_Report2[[#This Row],[FY 2022-23 Allocation]]-Essco_Report2[[#This Row],[FY 2022-23 Expended]]</f>
        <v>111803</v>
      </c>
      <c r="M4" s="32">
        <v>161803</v>
      </c>
    </row>
    <row r="5" spans="1:13" x14ac:dyDescent="0.35">
      <c r="A5" s="16" t="s">
        <v>3094</v>
      </c>
      <c r="B5" s="16" t="s">
        <v>3095</v>
      </c>
      <c r="C5" s="17" t="s">
        <v>12</v>
      </c>
      <c r="D5" s="21" t="s">
        <v>13</v>
      </c>
      <c r="E5" s="16" t="s">
        <v>10</v>
      </c>
      <c r="F5" s="19" t="s">
        <v>14</v>
      </c>
      <c r="G5" s="41">
        <v>193058</v>
      </c>
      <c r="H5" s="41">
        <v>193058</v>
      </c>
      <c r="I5" s="31">
        <f>Essco_Report2[[#This Row],[FY 2021-22 Allocation]]-Essco_Report2[[#This Row],[FY 2021-22 Expended]]</f>
        <v>0</v>
      </c>
      <c r="J5" s="32">
        <v>327689</v>
      </c>
      <c r="K5" s="32">
        <v>327689</v>
      </c>
      <c r="L5" s="32">
        <f>Essco_Report2[[#This Row],[FY 2022-23 Allocation]]-Essco_Report2[[#This Row],[FY 2022-23 Expended]]</f>
        <v>0</v>
      </c>
      <c r="M5" s="32">
        <v>0</v>
      </c>
    </row>
    <row r="6" spans="1:13" x14ac:dyDescent="0.35">
      <c r="A6" s="16" t="s">
        <v>3094</v>
      </c>
      <c r="B6" s="16" t="s">
        <v>3095</v>
      </c>
      <c r="C6" s="17" t="s">
        <v>15</v>
      </c>
      <c r="D6" s="21" t="s">
        <v>16</v>
      </c>
      <c r="E6" s="16" t="s">
        <v>10</v>
      </c>
      <c r="F6" s="19" t="s">
        <v>17</v>
      </c>
      <c r="G6" s="41">
        <v>65688</v>
      </c>
      <c r="H6" s="41">
        <v>65688</v>
      </c>
      <c r="I6" s="31">
        <f>Essco_Report2[[#This Row],[FY 2021-22 Allocation]]-Essco_Report2[[#This Row],[FY 2021-22 Expended]]</f>
        <v>0</v>
      </c>
      <c r="J6" s="32">
        <v>289515</v>
      </c>
      <c r="K6" s="32">
        <v>289515</v>
      </c>
      <c r="L6" s="32">
        <f>Essco_Report2[[#This Row],[FY 2022-23 Allocation]]-Essco_Report2[[#This Row],[FY 2022-23 Expended]]</f>
        <v>0</v>
      </c>
      <c r="M6" s="32">
        <v>0</v>
      </c>
    </row>
    <row r="7" spans="1:13" x14ac:dyDescent="0.35">
      <c r="A7" s="16" t="s">
        <v>3094</v>
      </c>
      <c r="B7" s="16" t="s">
        <v>3095</v>
      </c>
      <c r="C7" s="17" t="s">
        <v>18</v>
      </c>
      <c r="D7" s="21" t="s">
        <v>19</v>
      </c>
      <c r="E7" s="16" t="s">
        <v>10</v>
      </c>
      <c r="F7" s="19" t="s">
        <v>20</v>
      </c>
      <c r="G7" s="41">
        <v>91342</v>
      </c>
      <c r="H7" s="41">
        <v>91342</v>
      </c>
      <c r="I7" s="31">
        <f>Essco_Report2[[#This Row],[FY 2021-22 Allocation]]-Essco_Report2[[#This Row],[FY 2021-22 Expended]]</f>
        <v>0</v>
      </c>
      <c r="J7" s="32">
        <v>216246</v>
      </c>
      <c r="K7" s="32">
        <v>216246</v>
      </c>
      <c r="L7" s="32">
        <f>Essco_Report2[[#This Row],[FY 2022-23 Allocation]]-Essco_Report2[[#This Row],[FY 2022-23 Expended]]</f>
        <v>0</v>
      </c>
      <c r="M7" s="32">
        <v>0</v>
      </c>
    </row>
    <row r="8" spans="1:13" x14ac:dyDescent="0.35">
      <c r="A8" s="16" t="s">
        <v>3094</v>
      </c>
      <c r="B8" s="16" t="s">
        <v>3095</v>
      </c>
      <c r="C8" s="17" t="s">
        <v>21</v>
      </c>
      <c r="D8" s="21" t="s">
        <v>22</v>
      </c>
      <c r="E8" s="16" t="s">
        <v>10</v>
      </c>
      <c r="F8" s="19" t="s">
        <v>23</v>
      </c>
      <c r="G8" s="41">
        <v>50096</v>
      </c>
      <c r="H8" s="41">
        <v>41493</v>
      </c>
      <c r="I8" s="31">
        <f>Essco_Report2[[#This Row],[FY 2021-22 Allocation]]-Essco_Report2[[#This Row],[FY 2021-22 Expended]]</f>
        <v>8603</v>
      </c>
      <c r="J8" s="32">
        <v>76135</v>
      </c>
      <c r="K8" s="32">
        <v>76135</v>
      </c>
      <c r="L8" s="32">
        <f>Essco_Report2[[#This Row],[FY 2022-23 Allocation]]-Essco_Report2[[#This Row],[FY 2022-23 Expended]]</f>
        <v>0</v>
      </c>
      <c r="M8" s="32">
        <v>8603</v>
      </c>
    </row>
    <row r="9" spans="1:13" x14ac:dyDescent="0.35">
      <c r="A9" s="16" t="s">
        <v>3094</v>
      </c>
      <c r="B9" s="16" t="s">
        <v>3095</v>
      </c>
      <c r="C9" s="17" t="s">
        <v>25</v>
      </c>
      <c r="D9" s="21" t="s">
        <v>26</v>
      </c>
      <c r="E9" s="16" t="s">
        <v>10</v>
      </c>
      <c r="F9" s="19" t="s">
        <v>27</v>
      </c>
      <c r="G9" s="41">
        <v>68098</v>
      </c>
      <c r="H9" s="41">
        <v>68098</v>
      </c>
      <c r="I9" s="31">
        <f>Essco_Report2[[#This Row],[FY 2021-22 Allocation]]-Essco_Report2[[#This Row],[FY 2021-22 Expended]]</f>
        <v>0</v>
      </c>
      <c r="J9" s="32">
        <v>104273</v>
      </c>
      <c r="K9" s="32">
        <v>104273</v>
      </c>
      <c r="L9" s="32">
        <f>Essco_Report2[[#This Row],[FY 2022-23 Allocation]]-Essco_Report2[[#This Row],[FY 2022-23 Expended]]</f>
        <v>0</v>
      </c>
      <c r="M9" s="32">
        <v>0</v>
      </c>
    </row>
    <row r="10" spans="1:13" x14ac:dyDescent="0.35">
      <c r="A10" s="16" t="s">
        <v>3094</v>
      </c>
      <c r="B10" s="16" t="s">
        <v>3095</v>
      </c>
      <c r="C10" s="17" t="s">
        <v>28</v>
      </c>
      <c r="D10" s="21" t="s">
        <v>29</v>
      </c>
      <c r="E10" s="16" t="s">
        <v>10</v>
      </c>
      <c r="F10" s="19" t="s">
        <v>30</v>
      </c>
      <c r="G10" s="41">
        <v>51564</v>
      </c>
      <c r="H10" s="41">
        <v>51564</v>
      </c>
      <c r="I10" s="31">
        <f>Essco_Report2[[#This Row],[FY 2021-22 Allocation]]-Essco_Report2[[#This Row],[FY 2021-22 Expended]]</f>
        <v>0</v>
      </c>
      <c r="J10" s="32">
        <v>194798</v>
      </c>
      <c r="K10" s="32">
        <v>194798</v>
      </c>
      <c r="L10" s="32">
        <f>Essco_Report2[[#This Row],[FY 2022-23 Allocation]]-Essco_Report2[[#This Row],[FY 2022-23 Expended]]</f>
        <v>0</v>
      </c>
      <c r="M10" s="32">
        <v>0</v>
      </c>
    </row>
    <row r="11" spans="1:13" x14ac:dyDescent="0.35">
      <c r="A11" s="16" t="s">
        <v>3094</v>
      </c>
      <c r="B11" s="16" t="s">
        <v>3095</v>
      </c>
      <c r="C11" s="17" t="s">
        <v>31</v>
      </c>
      <c r="D11" s="18" t="s">
        <v>32</v>
      </c>
      <c r="E11" s="16" t="s">
        <v>10</v>
      </c>
      <c r="F11" s="19" t="s">
        <v>33</v>
      </c>
      <c r="G11" s="41">
        <v>596077</v>
      </c>
      <c r="H11" s="41">
        <v>2051</v>
      </c>
      <c r="I11" s="31">
        <f>Essco_Report2[[#This Row],[FY 2021-22 Allocation]]-Essco_Report2[[#This Row],[FY 2021-22 Expended]]</f>
        <v>594026</v>
      </c>
      <c r="J11" s="32">
        <v>1064751</v>
      </c>
      <c r="K11" s="32">
        <v>341178</v>
      </c>
      <c r="L11" s="32">
        <f>Essco_Report2[[#This Row],[FY 2022-23 Allocation]]-Essco_Report2[[#This Row],[FY 2022-23 Expended]]</f>
        <v>723573</v>
      </c>
      <c r="M11" s="32">
        <v>1317599</v>
      </c>
    </row>
    <row r="12" spans="1:13" x14ac:dyDescent="0.35">
      <c r="A12" s="16" t="s">
        <v>3094</v>
      </c>
      <c r="B12" s="16" t="s">
        <v>3095</v>
      </c>
      <c r="C12" s="17" t="s">
        <v>34</v>
      </c>
      <c r="D12" s="21" t="s">
        <v>35</v>
      </c>
      <c r="E12" s="16" t="s">
        <v>10</v>
      </c>
      <c r="F12" s="19" t="s">
        <v>36</v>
      </c>
      <c r="G12" s="41">
        <v>380045</v>
      </c>
      <c r="H12" s="41">
        <v>1308</v>
      </c>
      <c r="I12" s="31">
        <f>Essco_Report2[[#This Row],[FY 2021-22 Allocation]]-Essco_Report2[[#This Row],[FY 2021-22 Expended]]</f>
        <v>378737</v>
      </c>
      <c r="J12" s="32">
        <v>765012</v>
      </c>
      <c r="K12" s="32">
        <v>173485</v>
      </c>
      <c r="L12" s="32">
        <f>Essco_Report2[[#This Row],[FY 2022-23 Allocation]]-Essco_Report2[[#This Row],[FY 2022-23 Expended]]</f>
        <v>591527</v>
      </c>
      <c r="M12" s="32">
        <v>970264</v>
      </c>
    </row>
    <row r="13" spans="1:13" x14ac:dyDescent="0.35">
      <c r="A13" s="16" t="s">
        <v>3094</v>
      </c>
      <c r="B13" s="16" t="s">
        <v>3096</v>
      </c>
      <c r="C13" s="17" t="s">
        <v>7</v>
      </c>
      <c r="D13" s="21" t="s">
        <v>6</v>
      </c>
      <c r="E13" s="16" t="s">
        <v>6</v>
      </c>
      <c r="F13" s="19" t="s">
        <v>37</v>
      </c>
      <c r="G13" s="41">
        <v>1042625</v>
      </c>
      <c r="H13" s="41">
        <v>1042625</v>
      </c>
      <c r="I13" s="31">
        <f>Essco_Report2[[#This Row],[FY 2021-22 Allocation]]-Essco_Report2[[#This Row],[FY 2021-22 Expended]]</f>
        <v>0</v>
      </c>
      <c r="J13" s="32">
        <v>2636117</v>
      </c>
      <c r="K13" s="32">
        <v>2636117</v>
      </c>
      <c r="L13" s="32">
        <f>Essco_Report2[[#This Row],[FY 2022-23 Allocation]]-Essco_Report2[[#This Row],[FY 2022-23 Expended]]</f>
        <v>0</v>
      </c>
      <c r="M13" s="32">
        <v>0</v>
      </c>
    </row>
    <row r="14" spans="1:13" x14ac:dyDescent="0.35">
      <c r="A14" s="16" t="s">
        <v>3094</v>
      </c>
      <c r="B14" s="16" t="s">
        <v>3096</v>
      </c>
      <c r="C14" s="17" t="s">
        <v>38</v>
      </c>
      <c r="D14" s="21" t="s">
        <v>39</v>
      </c>
      <c r="E14" s="16" t="s">
        <v>10</v>
      </c>
      <c r="F14" s="19" t="s">
        <v>40</v>
      </c>
      <c r="G14" s="41">
        <v>88634</v>
      </c>
      <c r="H14" s="41">
        <v>88634</v>
      </c>
      <c r="I14" s="31">
        <f>Essco_Report2[[#This Row],[FY 2021-22 Allocation]]-Essco_Report2[[#This Row],[FY 2021-22 Expended]]</f>
        <v>0</v>
      </c>
      <c r="J14" s="32">
        <v>241546</v>
      </c>
      <c r="K14" s="32">
        <v>241546</v>
      </c>
      <c r="L14" s="32">
        <f>Essco_Report2[[#This Row],[FY 2022-23 Allocation]]-Essco_Report2[[#This Row],[FY 2022-23 Expended]]</f>
        <v>0</v>
      </c>
      <c r="M14" s="32">
        <v>0</v>
      </c>
    </row>
    <row r="15" spans="1:13" x14ac:dyDescent="0.35">
      <c r="A15" s="16" t="s">
        <v>3094</v>
      </c>
      <c r="B15" s="16" t="s">
        <v>3096</v>
      </c>
      <c r="C15" s="17" t="s">
        <v>41</v>
      </c>
      <c r="D15" s="21" t="s">
        <v>42</v>
      </c>
      <c r="E15" s="16" t="s">
        <v>10</v>
      </c>
      <c r="F15" s="19" t="s">
        <v>43</v>
      </c>
      <c r="G15" s="41">
        <v>50000</v>
      </c>
      <c r="H15" s="41">
        <v>50000</v>
      </c>
      <c r="I15" s="31">
        <f>Essco_Report2[[#This Row],[FY 2021-22 Allocation]]-Essco_Report2[[#This Row],[FY 2021-22 Expended]]</f>
        <v>0</v>
      </c>
      <c r="J15" s="32">
        <v>132074</v>
      </c>
      <c r="K15" s="32">
        <v>132074</v>
      </c>
      <c r="L15" s="32">
        <f>Essco_Report2[[#This Row],[FY 2022-23 Allocation]]-Essco_Report2[[#This Row],[FY 2022-23 Expended]]</f>
        <v>0</v>
      </c>
      <c r="M15" s="32">
        <v>0</v>
      </c>
    </row>
    <row r="16" spans="1:13" x14ac:dyDescent="0.35">
      <c r="A16" s="16" t="s">
        <v>3094</v>
      </c>
      <c r="B16" s="16" t="s">
        <v>3096</v>
      </c>
      <c r="C16" s="17" t="s">
        <v>44</v>
      </c>
      <c r="D16" s="18" t="s">
        <v>45</v>
      </c>
      <c r="E16" s="16" t="s">
        <v>10</v>
      </c>
      <c r="F16" s="19" t="s">
        <v>46</v>
      </c>
      <c r="G16" s="41">
        <v>50000</v>
      </c>
      <c r="H16" s="41">
        <v>50000</v>
      </c>
      <c r="I16" s="31">
        <f>Essco_Report2[[#This Row],[FY 2021-22 Allocation]]-Essco_Report2[[#This Row],[FY 2021-22 Expended]]</f>
        <v>0</v>
      </c>
      <c r="J16" s="32">
        <v>50000</v>
      </c>
      <c r="K16" s="32">
        <v>50000</v>
      </c>
      <c r="L16" s="32">
        <f>Essco_Report2[[#This Row],[FY 2022-23 Allocation]]-Essco_Report2[[#This Row],[FY 2022-23 Expended]]</f>
        <v>0</v>
      </c>
      <c r="M16" s="32">
        <v>0</v>
      </c>
    </row>
    <row r="17" spans="1:13" x14ac:dyDescent="0.35">
      <c r="A17" s="16" t="s">
        <v>3094</v>
      </c>
      <c r="B17" s="16" t="s">
        <v>3097</v>
      </c>
      <c r="C17" s="17" t="s">
        <v>7</v>
      </c>
      <c r="D17" s="18" t="s">
        <v>6</v>
      </c>
      <c r="E17" s="16" t="s">
        <v>6</v>
      </c>
      <c r="F17" s="19" t="s">
        <v>47</v>
      </c>
      <c r="G17" s="41">
        <v>332659</v>
      </c>
      <c r="H17" s="41">
        <v>332659</v>
      </c>
      <c r="I17" s="31">
        <f>Essco_Report2[[#This Row],[FY 2021-22 Allocation]]-Essco_Report2[[#This Row],[FY 2021-22 Expended]]</f>
        <v>0</v>
      </c>
      <c r="J17" s="32">
        <v>971526</v>
      </c>
      <c r="K17" s="32">
        <v>971526</v>
      </c>
      <c r="L17" s="32">
        <f>Essco_Report2[[#This Row],[FY 2022-23 Allocation]]-Essco_Report2[[#This Row],[FY 2022-23 Expended]]</f>
        <v>0</v>
      </c>
      <c r="M17" s="32">
        <v>0</v>
      </c>
    </row>
    <row r="18" spans="1:13" x14ac:dyDescent="0.35">
      <c r="A18" s="16" t="s">
        <v>3094</v>
      </c>
      <c r="B18" s="16" t="s">
        <v>3098</v>
      </c>
      <c r="C18" s="17" t="s">
        <v>7</v>
      </c>
      <c r="D18" s="18" t="s">
        <v>6</v>
      </c>
      <c r="E18" s="16" t="s">
        <v>6</v>
      </c>
      <c r="F18" s="19" t="s">
        <v>48</v>
      </c>
      <c r="G18" s="41">
        <v>1016353</v>
      </c>
      <c r="H18" s="41">
        <v>357020.34</v>
      </c>
      <c r="I18" s="31">
        <f>Essco_Report2[[#This Row],[FY 2021-22 Allocation]]-Essco_Report2[[#This Row],[FY 2021-22 Expended]]</f>
        <v>659332.65999999992</v>
      </c>
      <c r="J18" s="32">
        <v>2713923</v>
      </c>
      <c r="K18" s="32">
        <v>1015797.38</v>
      </c>
      <c r="L18" s="32">
        <f>Essco_Report2[[#This Row],[FY 2022-23 Allocation]]-Essco_Report2[[#This Row],[FY 2022-23 Expended]]</f>
        <v>1698125.62</v>
      </c>
      <c r="M18" s="32">
        <v>2357458.2800000003</v>
      </c>
    </row>
    <row r="19" spans="1:13" x14ac:dyDescent="0.35">
      <c r="A19" s="16" t="s">
        <v>3094</v>
      </c>
      <c r="B19" s="16" t="s">
        <v>3099</v>
      </c>
      <c r="C19" s="17" t="s">
        <v>7</v>
      </c>
      <c r="D19" s="18" t="s">
        <v>6</v>
      </c>
      <c r="E19" s="16" t="s">
        <v>6</v>
      </c>
      <c r="F19" s="19" t="s">
        <v>49</v>
      </c>
      <c r="G19" s="41">
        <v>900449</v>
      </c>
      <c r="H19" s="41">
        <v>900449</v>
      </c>
      <c r="I19" s="31">
        <f>Essco_Report2[[#This Row],[FY 2021-22 Allocation]]-Essco_Report2[[#This Row],[FY 2021-22 Expended]]</f>
        <v>0</v>
      </c>
      <c r="J19" s="32">
        <v>2436696</v>
      </c>
      <c r="K19" s="32">
        <v>2436696</v>
      </c>
      <c r="L19" s="32">
        <f>Essco_Report2[[#This Row],[FY 2022-23 Allocation]]-Essco_Report2[[#This Row],[FY 2022-23 Expended]]</f>
        <v>0</v>
      </c>
      <c r="M19" s="32">
        <v>0</v>
      </c>
    </row>
    <row r="20" spans="1:13" x14ac:dyDescent="0.35">
      <c r="A20" s="16" t="s">
        <v>3094</v>
      </c>
      <c r="B20" s="16" t="s">
        <v>3100</v>
      </c>
      <c r="C20" s="17" t="s">
        <v>7</v>
      </c>
      <c r="D20" s="18" t="s">
        <v>6</v>
      </c>
      <c r="E20" s="16" t="s">
        <v>6</v>
      </c>
      <c r="F20" s="19" t="s">
        <v>50</v>
      </c>
      <c r="G20" s="41">
        <v>341512</v>
      </c>
      <c r="H20" s="41">
        <v>341512</v>
      </c>
      <c r="I20" s="31">
        <f>Essco_Report2[[#This Row],[FY 2021-22 Allocation]]-Essco_Report2[[#This Row],[FY 2021-22 Expended]]</f>
        <v>0</v>
      </c>
      <c r="J20" s="32">
        <v>677706</v>
      </c>
      <c r="K20" s="32">
        <v>659758.31000000006</v>
      </c>
      <c r="L20" s="32">
        <f>Essco_Report2[[#This Row],[FY 2022-23 Allocation]]-Essco_Report2[[#This Row],[FY 2022-23 Expended]]</f>
        <v>17947.689999999944</v>
      </c>
      <c r="M20" s="32">
        <v>17947.689999999999</v>
      </c>
    </row>
    <row r="21" spans="1:13" x14ac:dyDescent="0.35">
      <c r="A21" s="16" t="s">
        <v>3094</v>
      </c>
      <c r="B21" s="16" t="s">
        <v>3101</v>
      </c>
      <c r="C21" s="17" t="s">
        <v>7</v>
      </c>
      <c r="D21" s="21" t="s">
        <v>6</v>
      </c>
      <c r="E21" s="16" t="s">
        <v>6</v>
      </c>
      <c r="F21" s="19" t="s">
        <v>51</v>
      </c>
      <c r="G21" s="41">
        <v>3420655</v>
      </c>
      <c r="H21" s="41">
        <v>2295823.0299999998</v>
      </c>
      <c r="I21" s="31">
        <f>Essco_Report2[[#This Row],[FY 2021-22 Allocation]]-Essco_Report2[[#This Row],[FY 2021-22 Expended]]</f>
        <v>1124831.9700000002</v>
      </c>
      <c r="J21" s="32">
        <v>9519517</v>
      </c>
      <c r="K21" s="32">
        <v>7017119.0099999998</v>
      </c>
      <c r="L21" s="32">
        <f>Essco_Report2[[#This Row],[FY 2022-23 Allocation]]-Essco_Report2[[#This Row],[FY 2022-23 Expended]]</f>
        <v>2502397.9900000002</v>
      </c>
      <c r="M21" s="32">
        <v>3627229.96</v>
      </c>
    </row>
    <row r="22" spans="1:13" x14ac:dyDescent="0.35">
      <c r="A22" s="16" t="s">
        <v>3094</v>
      </c>
      <c r="B22" s="16" t="s">
        <v>3102</v>
      </c>
      <c r="C22" s="17" t="s">
        <v>7</v>
      </c>
      <c r="D22" s="21" t="s">
        <v>6</v>
      </c>
      <c r="E22" s="16" t="s">
        <v>6</v>
      </c>
      <c r="F22" s="19" t="s">
        <v>52</v>
      </c>
      <c r="G22" s="41">
        <v>5429318</v>
      </c>
      <c r="H22" s="41">
        <v>5429318</v>
      </c>
      <c r="I22" s="31">
        <f>Essco_Report2[[#This Row],[FY 2021-22 Allocation]]-Essco_Report2[[#This Row],[FY 2021-22 Expended]]</f>
        <v>0</v>
      </c>
      <c r="J22" s="32">
        <v>12467116</v>
      </c>
      <c r="K22" s="32">
        <v>12467116</v>
      </c>
      <c r="L22" s="32">
        <f>Essco_Report2[[#This Row],[FY 2022-23 Allocation]]-Essco_Report2[[#This Row],[FY 2022-23 Expended]]</f>
        <v>0</v>
      </c>
      <c r="M22" s="32">
        <v>0</v>
      </c>
    </row>
    <row r="23" spans="1:13" x14ac:dyDescent="0.35">
      <c r="A23" s="16" t="s">
        <v>3094</v>
      </c>
      <c r="B23" s="16" t="s">
        <v>3102</v>
      </c>
      <c r="C23" s="17" t="s">
        <v>53</v>
      </c>
      <c r="D23" s="21" t="s">
        <v>54</v>
      </c>
      <c r="E23" s="16" t="s">
        <v>10</v>
      </c>
      <c r="F23" s="19" t="s">
        <v>55</v>
      </c>
      <c r="G23" s="41">
        <v>216530</v>
      </c>
      <c r="H23" s="41">
        <v>216530</v>
      </c>
      <c r="I23" s="31">
        <f>Essco_Report2[[#This Row],[FY 2021-22 Allocation]]-Essco_Report2[[#This Row],[FY 2021-22 Expended]]</f>
        <v>0</v>
      </c>
      <c r="J23" s="32">
        <v>610486</v>
      </c>
      <c r="K23" s="32">
        <v>610486</v>
      </c>
      <c r="L23" s="32">
        <f>Essco_Report2[[#This Row],[FY 2022-23 Allocation]]-Essco_Report2[[#This Row],[FY 2022-23 Expended]]</f>
        <v>0</v>
      </c>
      <c r="M23" s="32">
        <v>0</v>
      </c>
    </row>
    <row r="24" spans="1:13" x14ac:dyDescent="0.35">
      <c r="A24" s="16" t="s">
        <v>3094</v>
      </c>
      <c r="B24" s="16" t="s">
        <v>3102</v>
      </c>
      <c r="C24" s="17" t="s">
        <v>56</v>
      </c>
      <c r="D24" s="21" t="s">
        <v>57</v>
      </c>
      <c r="E24" s="16" t="s">
        <v>10</v>
      </c>
      <c r="F24" s="19" t="s">
        <v>3070</v>
      </c>
      <c r="G24" s="41">
        <v>0</v>
      </c>
      <c r="H24" s="41">
        <v>0</v>
      </c>
      <c r="I24" s="31">
        <f>Essco_Report2[[#This Row],[FY 2021-22 Allocation]]-Essco_Report2[[#This Row],[FY 2021-22 Expended]]</f>
        <v>0</v>
      </c>
      <c r="J24" s="32">
        <v>234877</v>
      </c>
      <c r="K24" s="32">
        <v>153509.04</v>
      </c>
      <c r="L24" s="32">
        <f>Essco_Report2[[#This Row],[FY 2022-23 Allocation]]-Essco_Report2[[#This Row],[FY 2022-23 Expended]]</f>
        <v>81367.959999999992</v>
      </c>
      <c r="M24" s="32">
        <v>81367.960000000006</v>
      </c>
    </row>
    <row r="25" spans="1:13" x14ac:dyDescent="0.35">
      <c r="A25" s="16" t="s">
        <v>3094</v>
      </c>
      <c r="B25" s="16" t="s">
        <v>3102</v>
      </c>
      <c r="C25" s="17" t="s">
        <v>58</v>
      </c>
      <c r="D25" s="18" t="s">
        <v>59</v>
      </c>
      <c r="E25" s="16" t="s">
        <v>10</v>
      </c>
      <c r="F25" s="19" t="s">
        <v>60</v>
      </c>
      <c r="G25" s="41">
        <v>52336</v>
      </c>
      <c r="H25" s="41">
        <v>0</v>
      </c>
      <c r="I25" s="31">
        <f>Essco_Report2[[#This Row],[FY 2021-22 Allocation]]-Essco_Report2[[#This Row],[FY 2021-22 Expended]]</f>
        <v>52336</v>
      </c>
      <c r="J25" s="32">
        <v>139813</v>
      </c>
      <c r="K25" s="32">
        <v>0</v>
      </c>
      <c r="L25" s="32">
        <f>Essco_Report2[[#This Row],[FY 2022-23 Allocation]]-Essco_Report2[[#This Row],[FY 2022-23 Expended]]</f>
        <v>139813</v>
      </c>
      <c r="M25" s="32">
        <v>192149</v>
      </c>
    </row>
    <row r="26" spans="1:13" x14ac:dyDescent="0.35">
      <c r="A26" s="16" t="s">
        <v>3094</v>
      </c>
      <c r="B26" s="16" t="s">
        <v>3103</v>
      </c>
      <c r="C26" s="17" t="s">
        <v>7</v>
      </c>
      <c r="D26" s="18" t="s">
        <v>6</v>
      </c>
      <c r="E26" s="16" t="s">
        <v>6</v>
      </c>
      <c r="F26" s="19" t="s">
        <v>61</v>
      </c>
      <c r="G26" s="41">
        <v>1263566</v>
      </c>
      <c r="H26" s="41">
        <v>1263566</v>
      </c>
      <c r="I26" s="31">
        <f>Essco_Report2[[#This Row],[FY 2021-22 Allocation]]-Essco_Report2[[#This Row],[FY 2021-22 Expended]]</f>
        <v>0</v>
      </c>
      <c r="J26" s="32">
        <v>3340280</v>
      </c>
      <c r="K26" s="32">
        <v>3340280</v>
      </c>
      <c r="L26" s="32">
        <f>Essco_Report2[[#This Row],[FY 2022-23 Allocation]]-Essco_Report2[[#This Row],[FY 2022-23 Expended]]</f>
        <v>0</v>
      </c>
      <c r="M26" s="32">
        <v>0</v>
      </c>
    </row>
    <row r="27" spans="1:13" x14ac:dyDescent="0.35">
      <c r="A27" s="16" t="s">
        <v>3094</v>
      </c>
      <c r="B27" s="16" t="s">
        <v>3104</v>
      </c>
      <c r="C27" s="17" t="s">
        <v>7</v>
      </c>
      <c r="D27" s="18" t="s">
        <v>6</v>
      </c>
      <c r="E27" s="16" t="s">
        <v>6</v>
      </c>
      <c r="F27" s="19" t="s">
        <v>62</v>
      </c>
      <c r="G27" s="41">
        <v>50000</v>
      </c>
      <c r="H27" s="41">
        <v>50000</v>
      </c>
      <c r="I27" s="31">
        <f>Essco_Report2[[#This Row],[FY 2021-22 Allocation]]-Essco_Report2[[#This Row],[FY 2021-22 Expended]]</f>
        <v>0</v>
      </c>
      <c r="J27" s="32">
        <v>50000</v>
      </c>
      <c r="K27" s="32">
        <v>0</v>
      </c>
      <c r="L27" s="32">
        <f>Essco_Report2[[#This Row],[FY 2022-23 Allocation]]-Essco_Report2[[#This Row],[FY 2022-23 Expended]]</f>
        <v>50000</v>
      </c>
      <c r="M27" s="32">
        <v>50000</v>
      </c>
    </row>
    <row r="28" spans="1:13" x14ac:dyDescent="0.35">
      <c r="A28" s="16" t="s">
        <v>3094</v>
      </c>
      <c r="B28" s="16" t="s">
        <v>3105</v>
      </c>
      <c r="C28" s="17" t="s">
        <v>7</v>
      </c>
      <c r="D28" s="18" t="s">
        <v>6</v>
      </c>
      <c r="E28" s="16" t="s">
        <v>6</v>
      </c>
      <c r="F28" s="19" t="s">
        <v>63</v>
      </c>
      <c r="G28" s="41">
        <v>1083490</v>
      </c>
      <c r="H28" s="41">
        <v>234873.42</v>
      </c>
      <c r="I28" s="31">
        <f>Essco_Report2[[#This Row],[FY 2021-22 Allocation]]-Essco_Report2[[#This Row],[FY 2021-22 Expended]]</f>
        <v>848616.58</v>
      </c>
      <c r="J28" s="32">
        <v>2667658</v>
      </c>
      <c r="K28" s="32">
        <v>2117331.9900000002</v>
      </c>
      <c r="L28" s="32">
        <f>Essco_Report2[[#This Row],[FY 2022-23 Allocation]]-Essco_Report2[[#This Row],[FY 2022-23 Expended]]</f>
        <v>550326.00999999978</v>
      </c>
      <c r="M28" s="32">
        <v>1398942.5899999999</v>
      </c>
    </row>
    <row r="29" spans="1:13" x14ac:dyDescent="0.35">
      <c r="A29" s="16" t="s">
        <v>3094</v>
      </c>
      <c r="B29" s="16" t="s">
        <v>3106</v>
      </c>
      <c r="C29" s="17" t="s">
        <v>7</v>
      </c>
      <c r="D29" s="18" t="s">
        <v>6</v>
      </c>
      <c r="E29" s="16" t="s">
        <v>6</v>
      </c>
      <c r="F29" s="19" t="s">
        <v>64</v>
      </c>
      <c r="G29" s="41">
        <v>1782194</v>
      </c>
      <c r="H29" s="41">
        <v>1782194</v>
      </c>
      <c r="I29" s="31">
        <f>Essco_Report2[[#This Row],[FY 2021-22 Allocation]]-Essco_Report2[[#This Row],[FY 2021-22 Expended]]</f>
        <v>0</v>
      </c>
      <c r="J29" s="32">
        <v>4548247</v>
      </c>
      <c r="K29" s="32">
        <v>4548247</v>
      </c>
      <c r="L29" s="32">
        <f>Essco_Report2[[#This Row],[FY 2022-23 Allocation]]-Essco_Report2[[#This Row],[FY 2022-23 Expended]]</f>
        <v>0</v>
      </c>
      <c r="M29" s="32">
        <v>0</v>
      </c>
    </row>
    <row r="30" spans="1:13" x14ac:dyDescent="0.35">
      <c r="A30" s="16" t="s">
        <v>3094</v>
      </c>
      <c r="B30" s="16" t="s">
        <v>3107</v>
      </c>
      <c r="C30" s="17" t="s">
        <v>7</v>
      </c>
      <c r="D30" s="21" t="s">
        <v>6</v>
      </c>
      <c r="E30" s="16" t="s">
        <v>6</v>
      </c>
      <c r="F30" s="19" t="s">
        <v>65</v>
      </c>
      <c r="G30" s="41">
        <v>10452164</v>
      </c>
      <c r="H30" s="41">
        <v>10452164</v>
      </c>
      <c r="I30" s="31">
        <f>Essco_Report2[[#This Row],[FY 2021-22 Allocation]]-Essco_Report2[[#This Row],[FY 2021-22 Expended]]</f>
        <v>0</v>
      </c>
      <c r="J30" s="32">
        <v>36954287</v>
      </c>
      <c r="K30" s="32">
        <v>36954287</v>
      </c>
      <c r="L30" s="32">
        <f>Essco_Report2[[#This Row],[FY 2022-23 Allocation]]-Essco_Report2[[#This Row],[FY 2022-23 Expended]]</f>
        <v>0</v>
      </c>
      <c r="M30" s="32">
        <v>0</v>
      </c>
    </row>
    <row r="31" spans="1:13" x14ac:dyDescent="0.35">
      <c r="A31" s="16" t="s">
        <v>3094</v>
      </c>
      <c r="B31" s="16" t="s">
        <v>3107</v>
      </c>
      <c r="C31" s="17" t="s">
        <v>66</v>
      </c>
      <c r="D31" s="21" t="s">
        <v>67</v>
      </c>
      <c r="E31" s="16" t="s">
        <v>10</v>
      </c>
      <c r="F31" s="19" t="s">
        <v>68</v>
      </c>
      <c r="G31" s="41">
        <v>50000</v>
      </c>
      <c r="H31" s="41">
        <v>50000</v>
      </c>
      <c r="I31" s="31">
        <f>Essco_Report2[[#This Row],[FY 2021-22 Allocation]]-Essco_Report2[[#This Row],[FY 2021-22 Expended]]</f>
        <v>0</v>
      </c>
      <c r="J31" s="32">
        <v>105660</v>
      </c>
      <c r="K31" s="32">
        <v>105660</v>
      </c>
      <c r="L31" s="32">
        <f>Essco_Report2[[#This Row],[FY 2022-23 Allocation]]-Essco_Report2[[#This Row],[FY 2022-23 Expended]]</f>
        <v>0</v>
      </c>
      <c r="M31" s="32">
        <v>0</v>
      </c>
    </row>
    <row r="32" spans="1:13" x14ac:dyDescent="0.35">
      <c r="A32" s="16" t="s">
        <v>3094</v>
      </c>
      <c r="B32" s="16" t="s">
        <v>3107</v>
      </c>
      <c r="C32" s="17" t="s">
        <v>69</v>
      </c>
      <c r="D32" s="21" t="s">
        <v>70</v>
      </c>
      <c r="E32" s="16" t="s">
        <v>10</v>
      </c>
      <c r="F32" s="19" t="s">
        <v>71</v>
      </c>
      <c r="G32" s="41">
        <v>228114</v>
      </c>
      <c r="H32" s="41">
        <v>228114</v>
      </c>
      <c r="I32" s="31">
        <f>Essco_Report2[[#This Row],[FY 2021-22 Allocation]]-Essco_Report2[[#This Row],[FY 2021-22 Expended]]</f>
        <v>0</v>
      </c>
      <c r="J32" s="32">
        <v>609292</v>
      </c>
      <c r="K32" s="32">
        <v>609292</v>
      </c>
      <c r="L32" s="32">
        <f>Essco_Report2[[#This Row],[FY 2022-23 Allocation]]-Essco_Report2[[#This Row],[FY 2022-23 Expended]]</f>
        <v>0</v>
      </c>
      <c r="M32" s="32">
        <v>0</v>
      </c>
    </row>
    <row r="33" spans="1:13" x14ac:dyDescent="0.35">
      <c r="A33" s="16" t="s">
        <v>3094</v>
      </c>
      <c r="B33" s="16" t="s">
        <v>3107</v>
      </c>
      <c r="C33" s="17" t="s">
        <v>72</v>
      </c>
      <c r="D33" s="21" t="s">
        <v>73</v>
      </c>
      <c r="E33" s="16" t="s">
        <v>10</v>
      </c>
      <c r="F33" s="19" t="s">
        <v>74</v>
      </c>
      <c r="G33" s="41">
        <v>677668</v>
      </c>
      <c r="H33" s="41">
        <v>2331</v>
      </c>
      <c r="I33" s="31">
        <f>Essco_Report2[[#This Row],[FY 2021-22 Allocation]]-Essco_Report2[[#This Row],[FY 2021-22 Expended]]</f>
        <v>675337</v>
      </c>
      <c r="J33" s="32">
        <v>1257332</v>
      </c>
      <c r="K33" s="32">
        <v>205228</v>
      </c>
      <c r="L33" s="32">
        <f>Essco_Report2[[#This Row],[FY 2022-23 Allocation]]-Essco_Report2[[#This Row],[FY 2022-23 Expended]]</f>
        <v>1052104</v>
      </c>
      <c r="M33" s="32">
        <v>1727441</v>
      </c>
    </row>
    <row r="34" spans="1:13" x14ac:dyDescent="0.35">
      <c r="A34" s="16" t="s">
        <v>3094</v>
      </c>
      <c r="B34" s="16" t="s">
        <v>3107</v>
      </c>
      <c r="C34" s="17" t="s">
        <v>75</v>
      </c>
      <c r="D34" s="21" t="s">
        <v>76</v>
      </c>
      <c r="E34" s="16" t="s">
        <v>10</v>
      </c>
      <c r="F34" s="19" t="s">
        <v>3085</v>
      </c>
      <c r="G34" s="41">
        <v>463590</v>
      </c>
      <c r="H34" s="41">
        <v>463590</v>
      </c>
      <c r="I34" s="31">
        <f>Essco_Report2[[#This Row],[FY 2021-22 Allocation]]-Essco_Report2[[#This Row],[FY 2021-22 Expended]]</f>
        <v>0</v>
      </c>
      <c r="J34" s="32">
        <v>1058023</v>
      </c>
      <c r="K34" s="32">
        <v>521504.91</v>
      </c>
      <c r="L34" s="32">
        <f>Essco_Report2[[#This Row],[FY 2022-23 Allocation]]-Essco_Report2[[#This Row],[FY 2022-23 Expended]]</f>
        <v>536518.09000000008</v>
      </c>
      <c r="M34" s="32">
        <v>536518.09</v>
      </c>
    </row>
    <row r="35" spans="1:13" x14ac:dyDescent="0.35">
      <c r="A35" s="16" t="s">
        <v>3094</v>
      </c>
      <c r="B35" s="16" t="s">
        <v>3107</v>
      </c>
      <c r="C35" s="17" t="s">
        <v>77</v>
      </c>
      <c r="D35" s="21" t="s">
        <v>78</v>
      </c>
      <c r="E35" s="16" t="s">
        <v>10</v>
      </c>
      <c r="F35" s="19" t="s">
        <v>79</v>
      </c>
      <c r="G35" s="41">
        <v>391309</v>
      </c>
      <c r="H35" s="41">
        <v>391309</v>
      </c>
      <c r="I35" s="31">
        <f>Essco_Report2[[#This Row],[FY 2021-22 Allocation]]-Essco_Report2[[#This Row],[FY 2021-22 Expended]]</f>
        <v>0</v>
      </c>
      <c r="J35" s="32">
        <v>790424</v>
      </c>
      <c r="K35" s="32">
        <v>790424</v>
      </c>
      <c r="L35" s="32">
        <f>Essco_Report2[[#This Row],[FY 2022-23 Allocation]]-Essco_Report2[[#This Row],[FY 2022-23 Expended]]</f>
        <v>0</v>
      </c>
      <c r="M35" s="32">
        <v>0</v>
      </c>
    </row>
    <row r="36" spans="1:13" x14ac:dyDescent="0.35">
      <c r="A36" s="16" t="s">
        <v>3094</v>
      </c>
      <c r="B36" s="16" t="s">
        <v>3107</v>
      </c>
      <c r="C36" s="17" t="s">
        <v>80</v>
      </c>
      <c r="D36" s="21" t="s">
        <v>81</v>
      </c>
      <c r="E36" s="16" t="s">
        <v>10</v>
      </c>
      <c r="F36" s="19" t="s">
        <v>82</v>
      </c>
      <c r="G36" s="41">
        <v>432180</v>
      </c>
      <c r="H36" s="41">
        <v>1487</v>
      </c>
      <c r="I36" s="31">
        <f>Essco_Report2[[#This Row],[FY 2021-22 Allocation]]-Essco_Report2[[#This Row],[FY 2021-22 Expended]]</f>
        <v>430693</v>
      </c>
      <c r="J36" s="32">
        <v>788182</v>
      </c>
      <c r="K36" s="32">
        <v>169087</v>
      </c>
      <c r="L36" s="32">
        <f>Essco_Report2[[#This Row],[FY 2022-23 Allocation]]-Essco_Report2[[#This Row],[FY 2022-23 Expended]]</f>
        <v>619095</v>
      </c>
      <c r="M36" s="32">
        <v>1049788</v>
      </c>
    </row>
    <row r="37" spans="1:13" ht="31" x14ac:dyDescent="0.35">
      <c r="A37" s="16" t="s">
        <v>3094</v>
      </c>
      <c r="B37" s="16" t="s">
        <v>3107</v>
      </c>
      <c r="C37" s="17" t="s">
        <v>83</v>
      </c>
      <c r="D37" s="21" t="s">
        <v>84</v>
      </c>
      <c r="E37" s="16" t="s">
        <v>10</v>
      </c>
      <c r="F37" s="19" t="s">
        <v>85</v>
      </c>
      <c r="G37" s="41">
        <v>93663</v>
      </c>
      <c r="H37" s="41">
        <v>93663</v>
      </c>
      <c r="I37" s="31">
        <f>Essco_Report2[[#This Row],[FY 2021-22 Allocation]]-Essco_Report2[[#This Row],[FY 2021-22 Expended]]</f>
        <v>0</v>
      </c>
      <c r="J37" s="32">
        <v>148029</v>
      </c>
      <c r="K37" s="32">
        <v>148029</v>
      </c>
      <c r="L37" s="32">
        <f>Essco_Report2[[#This Row],[FY 2022-23 Allocation]]-Essco_Report2[[#This Row],[FY 2022-23 Expended]]</f>
        <v>0</v>
      </c>
      <c r="M37" s="32">
        <v>0</v>
      </c>
    </row>
    <row r="38" spans="1:13" x14ac:dyDescent="0.35">
      <c r="A38" s="16" t="s">
        <v>3094</v>
      </c>
      <c r="B38" s="16" t="s">
        <v>3107</v>
      </c>
      <c r="C38" s="17" t="s">
        <v>86</v>
      </c>
      <c r="D38" s="21" t="s">
        <v>87</v>
      </c>
      <c r="E38" s="16" t="s">
        <v>10</v>
      </c>
      <c r="F38" s="19" t="s">
        <v>88</v>
      </c>
      <c r="G38" s="41">
        <v>293523</v>
      </c>
      <c r="H38" s="41">
        <v>293523</v>
      </c>
      <c r="I38" s="31">
        <f>Essco_Report2[[#This Row],[FY 2021-22 Allocation]]-Essco_Report2[[#This Row],[FY 2021-22 Expended]]</f>
        <v>0</v>
      </c>
      <c r="J38" s="32">
        <v>481652</v>
      </c>
      <c r="K38" s="32">
        <v>481652</v>
      </c>
      <c r="L38" s="32">
        <f>Essco_Report2[[#This Row],[FY 2022-23 Allocation]]-Essco_Report2[[#This Row],[FY 2022-23 Expended]]</f>
        <v>0</v>
      </c>
      <c r="M38" s="32">
        <v>0</v>
      </c>
    </row>
    <row r="39" spans="1:13" x14ac:dyDescent="0.35">
      <c r="A39" s="16" t="s">
        <v>3094</v>
      </c>
      <c r="B39" s="16" t="s">
        <v>3107</v>
      </c>
      <c r="C39" s="17" t="s">
        <v>89</v>
      </c>
      <c r="D39" s="21" t="s">
        <v>90</v>
      </c>
      <c r="E39" s="16" t="s">
        <v>10</v>
      </c>
      <c r="F39" s="19" t="s">
        <v>91</v>
      </c>
      <c r="G39" s="41">
        <v>57814</v>
      </c>
      <c r="H39" s="41">
        <v>57814</v>
      </c>
      <c r="I39" s="31">
        <f>Essco_Report2[[#This Row],[FY 2021-22 Allocation]]-Essco_Report2[[#This Row],[FY 2021-22 Expended]]</f>
        <v>0</v>
      </c>
      <c r="J39" s="32">
        <v>154508</v>
      </c>
      <c r="K39" s="32">
        <v>132401</v>
      </c>
      <c r="L39" s="32">
        <f>Essco_Report2[[#This Row],[FY 2022-23 Allocation]]-Essco_Report2[[#This Row],[FY 2022-23 Expended]]</f>
        <v>22107</v>
      </c>
      <c r="M39" s="32">
        <v>22107</v>
      </c>
    </row>
    <row r="40" spans="1:13" x14ac:dyDescent="0.35">
      <c r="A40" s="16" t="s">
        <v>3094</v>
      </c>
      <c r="B40" s="16" t="s">
        <v>3107</v>
      </c>
      <c r="C40" s="17" t="s">
        <v>92</v>
      </c>
      <c r="D40" s="21" t="s">
        <v>93</v>
      </c>
      <c r="E40" s="16" t="s">
        <v>10</v>
      </c>
      <c r="F40" s="19" t="s">
        <v>94</v>
      </c>
      <c r="G40" s="41">
        <v>50000</v>
      </c>
      <c r="H40" s="41">
        <v>50000</v>
      </c>
      <c r="I40" s="31">
        <f>Essco_Report2[[#This Row],[FY 2021-22 Allocation]]-Essco_Report2[[#This Row],[FY 2021-22 Expended]]</f>
        <v>0</v>
      </c>
      <c r="J40" s="32">
        <v>63462</v>
      </c>
      <c r="K40" s="32">
        <v>63462</v>
      </c>
      <c r="L40" s="32">
        <f>Essco_Report2[[#This Row],[FY 2022-23 Allocation]]-Essco_Report2[[#This Row],[FY 2022-23 Expended]]</f>
        <v>0</v>
      </c>
      <c r="M40" s="32">
        <v>0</v>
      </c>
    </row>
    <row r="41" spans="1:13" ht="31" x14ac:dyDescent="0.35">
      <c r="A41" s="16" t="s">
        <v>3094</v>
      </c>
      <c r="B41" s="16" t="s">
        <v>3107</v>
      </c>
      <c r="C41" s="17" t="s">
        <v>95</v>
      </c>
      <c r="D41" s="21" t="s">
        <v>96</v>
      </c>
      <c r="E41" s="16" t="s">
        <v>10</v>
      </c>
      <c r="F41" s="19" t="s">
        <v>97</v>
      </c>
      <c r="G41" s="41">
        <v>50000</v>
      </c>
      <c r="H41" s="41">
        <v>50000</v>
      </c>
      <c r="I41" s="31">
        <f>Essco_Report2[[#This Row],[FY 2021-22 Allocation]]-Essco_Report2[[#This Row],[FY 2021-22 Expended]]</f>
        <v>0</v>
      </c>
      <c r="J41" s="32">
        <v>97760</v>
      </c>
      <c r="K41" s="32">
        <v>97760</v>
      </c>
      <c r="L41" s="32">
        <f>Essco_Report2[[#This Row],[FY 2022-23 Allocation]]-Essco_Report2[[#This Row],[FY 2022-23 Expended]]</f>
        <v>0</v>
      </c>
      <c r="M41" s="32">
        <v>0</v>
      </c>
    </row>
    <row r="42" spans="1:13" x14ac:dyDescent="0.35">
      <c r="A42" s="16" t="s">
        <v>3094</v>
      </c>
      <c r="B42" s="16" t="s">
        <v>3107</v>
      </c>
      <c r="C42" s="17" t="s">
        <v>98</v>
      </c>
      <c r="D42" s="21" t="s">
        <v>99</v>
      </c>
      <c r="E42" s="16" t="s">
        <v>10</v>
      </c>
      <c r="F42" s="19" t="s">
        <v>100</v>
      </c>
      <c r="G42" s="41">
        <v>373955</v>
      </c>
      <c r="H42" s="41">
        <v>373955</v>
      </c>
      <c r="I42" s="31">
        <f>Essco_Report2[[#This Row],[FY 2021-22 Allocation]]-Essco_Report2[[#This Row],[FY 2021-22 Expended]]</f>
        <v>0</v>
      </c>
      <c r="J42" s="32">
        <v>840711</v>
      </c>
      <c r="K42" s="32">
        <v>840711</v>
      </c>
      <c r="L42" s="32">
        <f>Essco_Report2[[#This Row],[FY 2022-23 Allocation]]-Essco_Report2[[#This Row],[FY 2022-23 Expended]]</f>
        <v>0</v>
      </c>
      <c r="M42" s="32">
        <v>0</v>
      </c>
    </row>
    <row r="43" spans="1:13" ht="31" x14ac:dyDescent="0.35">
      <c r="A43" s="16" t="s">
        <v>3094</v>
      </c>
      <c r="B43" s="16" t="s">
        <v>3107</v>
      </c>
      <c r="C43" s="17" t="s">
        <v>101</v>
      </c>
      <c r="D43" s="21" t="s">
        <v>102</v>
      </c>
      <c r="E43" s="16" t="s">
        <v>10</v>
      </c>
      <c r="F43" s="19" t="s">
        <v>103</v>
      </c>
      <c r="G43" s="41">
        <v>75283</v>
      </c>
      <c r="H43" s="41">
        <v>75283</v>
      </c>
      <c r="I43" s="31">
        <f>Essco_Report2[[#This Row],[FY 2021-22 Allocation]]-Essco_Report2[[#This Row],[FY 2021-22 Expended]]</f>
        <v>0</v>
      </c>
      <c r="J43" s="32">
        <v>135247</v>
      </c>
      <c r="K43" s="32">
        <v>135247</v>
      </c>
      <c r="L43" s="32">
        <f>Essco_Report2[[#This Row],[FY 2022-23 Allocation]]-Essco_Report2[[#This Row],[FY 2022-23 Expended]]</f>
        <v>0</v>
      </c>
      <c r="M43" s="32">
        <v>0</v>
      </c>
    </row>
    <row r="44" spans="1:13" x14ac:dyDescent="0.35">
      <c r="A44" s="16" t="s">
        <v>3094</v>
      </c>
      <c r="B44" s="16" t="s">
        <v>3107</v>
      </c>
      <c r="C44" s="17" t="s">
        <v>104</v>
      </c>
      <c r="D44" s="21" t="s">
        <v>105</v>
      </c>
      <c r="E44" s="16" t="s">
        <v>10</v>
      </c>
      <c r="F44" s="19" t="s">
        <v>106</v>
      </c>
      <c r="G44" s="41">
        <v>304368</v>
      </c>
      <c r="H44" s="41">
        <v>304368</v>
      </c>
      <c r="I44" s="31">
        <f>Essco_Report2[[#This Row],[FY 2021-22 Allocation]]-Essco_Report2[[#This Row],[FY 2021-22 Expended]]</f>
        <v>0</v>
      </c>
      <c r="J44" s="32">
        <v>541279</v>
      </c>
      <c r="K44" s="32">
        <v>541279</v>
      </c>
      <c r="L44" s="32">
        <f>Essco_Report2[[#This Row],[FY 2022-23 Allocation]]-Essco_Report2[[#This Row],[FY 2022-23 Expended]]</f>
        <v>0</v>
      </c>
      <c r="M44" s="32">
        <v>0</v>
      </c>
    </row>
    <row r="45" spans="1:13" x14ac:dyDescent="0.35">
      <c r="A45" s="16" t="s">
        <v>3094</v>
      </c>
      <c r="B45" s="16" t="s">
        <v>3107</v>
      </c>
      <c r="C45" s="17" t="s">
        <v>107</v>
      </c>
      <c r="D45" s="21" t="s">
        <v>108</v>
      </c>
      <c r="E45" s="16" t="s">
        <v>10</v>
      </c>
      <c r="F45" s="19" t="s">
        <v>109</v>
      </c>
      <c r="G45" s="41">
        <v>63639</v>
      </c>
      <c r="H45" s="41">
        <v>63639</v>
      </c>
      <c r="I45" s="31">
        <f>Essco_Report2[[#This Row],[FY 2021-22 Allocation]]-Essco_Report2[[#This Row],[FY 2021-22 Expended]]</f>
        <v>0</v>
      </c>
      <c r="J45" s="32">
        <v>174424</v>
      </c>
      <c r="K45" s="32">
        <v>174424</v>
      </c>
      <c r="L45" s="32">
        <f>Essco_Report2[[#This Row],[FY 2022-23 Allocation]]-Essco_Report2[[#This Row],[FY 2022-23 Expended]]</f>
        <v>0</v>
      </c>
      <c r="M45" s="32">
        <v>0</v>
      </c>
    </row>
    <row r="46" spans="1:13" ht="31" x14ac:dyDescent="0.35">
      <c r="A46" s="16" t="s">
        <v>3094</v>
      </c>
      <c r="B46" s="16" t="s">
        <v>3107</v>
      </c>
      <c r="C46" s="17" t="s">
        <v>110</v>
      </c>
      <c r="D46" s="21" t="s">
        <v>111</v>
      </c>
      <c r="E46" s="16" t="s">
        <v>10</v>
      </c>
      <c r="F46" s="19" t="s">
        <v>112</v>
      </c>
      <c r="G46" s="41">
        <v>371963</v>
      </c>
      <c r="H46" s="41">
        <v>371963</v>
      </c>
      <c r="I46" s="31">
        <f>Essco_Report2[[#This Row],[FY 2021-22 Allocation]]-Essco_Report2[[#This Row],[FY 2021-22 Expended]]</f>
        <v>0</v>
      </c>
      <c r="J46" s="32">
        <v>750280</v>
      </c>
      <c r="K46" s="32">
        <v>750280</v>
      </c>
      <c r="L46" s="32">
        <f>Essco_Report2[[#This Row],[FY 2022-23 Allocation]]-Essco_Report2[[#This Row],[FY 2022-23 Expended]]</f>
        <v>0</v>
      </c>
      <c r="M46" s="32">
        <v>0</v>
      </c>
    </row>
    <row r="47" spans="1:13" x14ac:dyDescent="0.35">
      <c r="A47" s="16" t="s">
        <v>3094</v>
      </c>
      <c r="B47" s="16" t="s">
        <v>3107</v>
      </c>
      <c r="C47" s="17" t="s">
        <v>113</v>
      </c>
      <c r="D47" s="21" t="s">
        <v>114</v>
      </c>
      <c r="E47" s="16" t="s">
        <v>10</v>
      </c>
      <c r="F47" s="19" t="s">
        <v>115</v>
      </c>
      <c r="G47" s="41">
        <v>50000</v>
      </c>
      <c r="H47" s="41">
        <v>50000</v>
      </c>
      <c r="I47" s="31">
        <f>Essco_Report2[[#This Row],[FY 2021-22 Allocation]]-Essco_Report2[[#This Row],[FY 2021-22 Expended]]</f>
        <v>0</v>
      </c>
      <c r="J47" s="32">
        <v>50000</v>
      </c>
      <c r="K47" s="32">
        <v>43197</v>
      </c>
      <c r="L47" s="32">
        <f>Essco_Report2[[#This Row],[FY 2022-23 Allocation]]-Essco_Report2[[#This Row],[FY 2022-23 Expended]]</f>
        <v>6803</v>
      </c>
      <c r="M47" s="32">
        <v>6803</v>
      </c>
    </row>
    <row r="48" spans="1:13" x14ac:dyDescent="0.35">
      <c r="A48" s="16" t="s">
        <v>3094</v>
      </c>
      <c r="B48" s="16" t="s">
        <v>3107</v>
      </c>
      <c r="C48" s="17" t="s">
        <v>116</v>
      </c>
      <c r="D48" s="21" t="s">
        <v>117</v>
      </c>
      <c r="E48" s="16" t="s">
        <v>10</v>
      </c>
      <c r="F48" s="19" t="s">
        <v>118</v>
      </c>
      <c r="G48" s="41">
        <v>77573</v>
      </c>
      <c r="H48" s="41">
        <v>77573</v>
      </c>
      <c r="I48" s="31">
        <f>Essco_Report2[[#This Row],[FY 2021-22 Allocation]]-Essco_Report2[[#This Row],[FY 2021-22 Expended]]</f>
        <v>0</v>
      </c>
      <c r="J48" s="32">
        <v>175532</v>
      </c>
      <c r="K48" s="32">
        <v>175532</v>
      </c>
      <c r="L48" s="32">
        <f>Essco_Report2[[#This Row],[FY 2022-23 Allocation]]-Essco_Report2[[#This Row],[FY 2022-23 Expended]]</f>
        <v>0</v>
      </c>
      <c r="M48" s="32">
        <v>0</v>
      </c>
    </row>
    <row r="49" spans="1:13" x14ac:dyDescent="0.35">
      <c r="A49" s="16" t="s">
        <v>3094</v>
      </c>
      <c r="B49" s="16" t="s">
        <v>3107</v>
      </c>
      <c r="C49" s="17" t="s">
        <v>119</v>
      </c>
      <c r="D49" s="21" t="s">
        <v>120</v>
      </c>
      <c r="E49" s="16" t="s">
        <v>10</v>
      </c>
      <c r="F49" s="19" t="s">
        <v>3062</v>
      </c>
      <c r="G49" s="41">
        <v>50000</v>
      </c>
      <c r="H49" s="41">
        <v>50000</v>
      </c>
      <c r="I49" s="31">
        <f>Essco_Report2[[#This Row],[FY 2021-22 Allocation]]-Essco_Report2[[#This Row],[FY 2021-22 Expended]]</f>
        <v>0</v>
      </c>
      <c r="J49" s="32">
        <v>114024</v>
      </c>
      <c r="K49" s="32">
        <v>114024</v>
      </c>
      <c r="L49" s="32">
        <f>Essco_Report2[[#This Row],[FY 2022-23 Allocation]]-Essco_Report2[[#This Row],[FY 2022-23 Expended]]</f>
        <v>0</v>
      </c>
      <c r="M49" s="32">
        <v>0</v>
      </c>
    </row>
    <row r="50" spans="1:13" x14ac:dyDescent="0.35">
      <c r="A50" s="16" t="s">
        <v>3094</v>
      </c>
      <c r="B50" s="16" t="s">
        <v>3107</v>
      </c>
      <c r="C50" s="17" t="s">
        <v>121</v>
      </c>
      <c r="D50" s="21" t="s">
        <v>122</v>
      </c>
      <c r="E50" s="16" t="s">
        <v>10</v>
      </c>
      <c r="F50" s="19" t="s">
        <v>123</v>
      </c>
      <c r="G50" s="41">
        <v>432263</v>
      </c>
      <c r="H50" s="41">
        <v>432263</v>
      </c>
      <c r="I50" s="31">
        <f>Essco_Report2[[#This Row],[FY 2021-22 Allocation]]-Essco_Report2[[#This Row],[FY 2021-22 Expended]]</f>
        <v>0</v>
      </c>
      <c r="J50" s="32">
        <v>881453</v>
      </c>
      <c r="K50" s="32">
        <v>881453</v>
      </c>
      <c r="L50" s="32">
        <f>Essco_Report2[[#This Row],[FY 2022-23 Allocation]]-Essco_Report2[[#This Row],[FY 2022-23 Expended]]</f>
        <v>0</v>
      </c>
      <c r="M50" s="32">
        <v>0</v>
      </c>
    </row>
    <row r="51" spans="1:13" x14ac:dyDescent="0.35">
      <c r="A51" s="16" t="s">
        <v>3094</v>
      </c>
      <c r="B51" s="16" t="s">
        <v>3107</v>
      </c>
      <c r="C51" s="17" t="s">
        <v>124</v>
      </c>
      <c r="D51" s="21" t="s">
        <v>125</v>
      </c>
      <c r="E51" s="16" t="s">
        <v>10</v>
      </c>
      <c r="F51" s="19" t="s">
        <v>126</v>
      </c>
      <c r="G51" s="41">
        <v>58703</v>
      </c>
      <c r="H51" s="41">
        <v>58703</v>
      </c>
      <c r="I51" s="31">
        <f>Essco_Report2[[#This Row],[FY 2021-22 Allocation]]-Essco_Report2[[#This Row],[FY 2021-22 Expended]]</f>
        <v>0</v>
      </c>
      <c r="J51" s="32">
        <v>159688</v>
      </c>
      <c r="K51" s="32">
        <v>159688</v>
      </c>
      <c r="L51" s="32">
        <f>Essco_Report2[[#This Row],[FY 2022-23 Allocation]]-Essco_Report2[[#This Row],[FY 2022-23 Expended]]</f>
        <v>0</v>
      </c>
      <c r="M51" s="32">
        <v>0</v>
      </c>
    </row>
    <row r="52" spans="1:13" x14ac:dyDescent="0.35">
      <c r="A52" s="16" t="s">
        <v>3094</v>
      </c>
      <c r="B52" s="16" t="s">
        <v>3107</v>
      </c>
      <c r="C52" s="17" t="s">
        <v>127</v>
      </c>
      <c r="D52" s="18" t="s">
        <v>128</v>
      </c>
      <c r="E52" s="16" t="s">
        <v>10</v>
      </c>
      <c r="F52" s="19" t="s">
        <v>129</v>
      </c>
      <c r="G52" s="41">
        <v>386987</v>
      </c>
      <c r="H52" s="41">
        <v>1332</v>
      </c>
      <c r="I52" s="31">
        <f>Essco_Report2[[#This Row],[FY 2021-22 Allocation]]-Essco_Report2[[#This Row],[FY 2021-22 Expended]]</f>
        <v>385655</v>
      </c>
      <c r="J52" s="32">
        <v>804360</v>
      </c>
      <c r="K52" s="32">
        <v>149167</v>
      </c>
      <c r="L52" s="32">
        <f>Essco_Report2[[#This Row],[FY 2022-23 Allocation]]-Essco_Report2[[#This Row],[FY 2022-23 Expended]]</f>
        <v>655193</v>
      </c>
      <c r="M52" s="32">
        <v>1040848</v>
      </c>
    </row>
    <row r="53" spans="1:13" x14ac:dyDescent="0.35">
      <c r="A53" s="16" t="s">
        <v>3094</v>
      </c>
      <c r="B53" s="16" t="s">
        <v>3108</v>
      </c>
      <c r="C53" s="17" t="s">
        <v>7</v>
      </c>
      <c r="D53" s="18" t="s">
        <v>6</v>
      </c>
      <c r="E53" s="16" t="s">
        <v>6</v>
      </c>
      <c r="F53" s="19" t="s">
        <v>130</v>
      </c>
      <c r="G53" s="41">
        <v>50000</v>
      </c>
      <c r="H53" s="41">
        <v>14925</v>
      </c>
      <c r="I53" s="31">
        <f>Essco_Report2[[#This Row],[FY 2021-22 Allocation]]-Essco_Report2[[#This Row],[FY 2021-22 Expended]]</f>
        <v>35075</v>
      </c>
      <c r="J53" s="32">
        <v>67988</v>
      </c>
      <c r="K53" s="32">
        <v>0</v>
      </c>
      <c r="L53" s="32">
        <f>Essco_Report2[[#This Row],[FY 2022-23 Allocation]]-Essco_Report2[[#This Row],[FY 2022-23 Expended]]</f>
        <v>67988</v>
      </c>
      <c r="M53" s="32">
        <v>103063</v>
      </c>
    </row>
    <row r="54" spans="1:13" x14ac:dyDescent="0.35">
      <c r="A54" s="16" t="s">
        <v>3094</v>
      </c>
      <c r="B54" s="16" t="s">
        <v>3109</v>
      </c>
      <c r="C54" s="17" t="s">
        <v>7</v>
      </c>
      <c r="D54" s="18" t="s">
        <v>6</v>
      </c>
      <c r="E54" s="16" t="s">
        <v>6</v>
      </c>
      <c r="F54" s="19" t="s">
        <v>131</v>
      </c>
      <c r="G54" s="41">
        <v>2076398</v>
      </c>
      <c r="H54" s="41">
        <v>2076398</v>
      </c>
      <c r="I54" s="31">
        <f>Essco_Report2[[#This Row],[FY 2021-22 Allocation]]-Essco_Report2[[#This Row],[FY 2021-22 Expended]]</f>
        <v>0</v>
      </c>
      <c r="J54" s="32">
        <v>5600124</v>
      </c>
      <c r="K54" s="32">
        <v>5600124</v>
      </c>
      <c r="L54" s="32">
        <f>Essco_Report2[[#This Row],[FY 2022-23 Allocation]]-Essco_Report2[[#This Row],[FY 2022-23 Expended]]</f>
        <v>0</v>
      </c>
      <c r="M54" s="32">
        <v>0</v>
      </c>
    </row>
    <row r="55" spans="1:13" x14ac:dyDescent="0.35">
      <c r="A55" s="16" t="s">
        <v>3094</v>
      </c>
      <c r="B55" s="16" t="s">
        <v>3110</v>
      </c>
      <c r="C55" s="17" t="s">
        <v>7</v>
      </c>
      <c r="D55" s="21" t="s">
        <v>6</v>
      </c>
      <c r="E55" s="16" t="s">
        <v>6</v>
      </c>
      <c r="F55" s="19" t="s">
        <v>132</v>
      </c>
      <c r="G55" s="41">
        <v>2202237</v>
      </c>
      <c r="H55" s="41">
        <v>2202237</v>
      </c>
      <c r="I55" s="31">
        <f>Essco_Report2[[#This Row],[FY 2021-22 Allocation]]-Essco_Report2[[#This Row],[FY 2021-22 Expended]]</f>
        <v>0</v>
      </c>
      <c r="J55" s="32">
        <v>5595217</v>
      </c>
      <c r="K55" s="32">
        <v>5595217</v>
      </c>
      <c r="L55" s="32">
        <f>Essco_Report2[[#This Row],[FY 2022-23 Allocation]]-Essco_Report2[[#This Row],[FY 2022-23 Expended]]</f>
        <v>0</v>
      </c>
      <c r="M55" s="32">
        <v>0</v>
      </c>
    </row>
    <row r="56" spans="1:13" x14ac:dyDescent="0.35">
      <c r="A56" s="16" t="s">
        <v>3094</v>
      </c>
      <c r="B56" s="16" t="s">
        <v>3110</v>
      </c>
      <c r="C56" s="17" t="s">
        <v>133</v>
      </c>
      <c r="D56" s="21" t="s">
        <v>134</v>
      </c>
      <c r="E56" s="16" t="s">
        <v>10</v>
      </c>
      <c r="F56" s="19" t="s">
        <v>135</v>
      </c>
      <c r="G56" s="41">
        <v>107704</v>
      </c>
      <c r="H56" s="41">
        <v>107704</v>
      </c>
      <c r="I56" s="31">
        <f>Essco_Report2[[#This Row],[FY 2021-22 Allocation]]-Essco_Report2[[#This Row],[FY 2021-22 Expended]]</f>
        <v>0</v>
      </c>
      <c r="J56" s="32">
        <v>434571</v>
      </c>
      <c r="K56" s="32">
        <v>434571</v>
      </c>
      <c r="L56" s="32">
        <f>Essco_Report2[[#This Row],[FY 2022-23 Allocation]]-Essco_Report2[[#This Row],[FY 2022-23 Expended]]</f>
        <v>0</v>
      </c>
      <c r="M56" s="32">
        <v>0</v>
      </c>
    </row>
    <row r="57" spans="1:13" x14ac:dyDescent="0.35">
      <c r="A57" s="16" t="s">
        <v>3094</v>
      </c>
      <c r="B57" s="16" t="s">
        <v>3111</v>
      </c>
      <c r="C57" s="17" t="s">
        <v>7</v>
      </c>
      <c r="D57" s="18" t="s">
        <v>6</v>
      </c>
      <c r="E57" s="16" t="s">
        <v>6</v>
      </c>
      <c r="F57" s="19" t="s">
        <v>136</v>
      </c>
      <c r="G57" s="41">
        <v>678686</v>
      </c>
      <c r="H57" s="41">
        <v>678686</v>
      </c>
      <c r="I57" s="31">
        <f>Essco_Report2[[#This Row],[FY 2021-22 Allocation]]-Essco_Report2[[#This Row],[FY 2021-22 Expended]]</f>
        <v>0</v>
      </c>
      <c r="J57" s="32">
        <v>1895483</v>
      </c>
      <c r="K57" s="32">
        <v>1416995</v>
      </c>
      <c r="L57" s="32">
        <f>Essco_Report2[[#This Row],[FY 2022-23 Allocation]]-Essco_Report2[[#This Row],[FY 2022-23 Expended]]</f>
        <v>478488</v>
      </c>
      <c r="M57" s="32">
        <v>478488</v>
      </c>
    </row>
    <row r="58" spans="1:13" x14ac:dyDescent="0.35">
      <c r="A58" s="16" t="s">
        <v>3094</v>
      </c>
      <c r="B58" s="16" t="s">
        <v>3112</v>
      </c>
      <c r="C58" s="17" t="s">
        <v>7</v>
      </c>
      <c r="D58" s="18" t="s">
        <v>6</v>
      </c>
      <c r="E58" s="16" t="s">
        <v>6</v>
      </c>
      <c r="F58" s="19" t="s">
        <v>137</v>
      </c>
      <c r="G58" s="41">
        <v>826026</v>
      </c>
      <c r="H58" s="41">
        <v>826026</v>
      </c>
      <c r="I58" s="31">
        <f>Essco_Report2[[#This Row],[FY 2021-22 Allocation]]-Essco_Report2[[#This Row],[FY 2021-22 Expended]]</f>
        <v>0</v>
      </c>
      <c r="J58" s="32">
        <v>2132809</v>
      </c>
      <c r="K58" s="32">
        <v>2132809</v>
      </c>
      <c r="L58" s="32">
        <f>Essco_Report2[[#This Row],[FY 2022-23 Allocation]]-Essco_Report2[[#This Row],[FY 2022-23 Expended]]</f>
        <v>0</v>
      </c>
      <c r="M58" s="32">
        <v>0</v>
      </c>
    </row>
    <row r="59" spans="1:13" x14ac:dyDescent="0.35">
      <c r="A59" s="16" t="s">
        <v>3094</v>
      </c>
      <c r="B59" s="16" t="s">
        <v>3113</v>
      </c>
      <c r="C59" s="17" t="s">
        <v>7</v>
      </c>
      <c r="D59" s="21" t="s">
        <v>6</v>
      </c>
      <c r="E59" s="16" t="s">
        <v>6</v>
      </c>
      <c r="F59" s="19" t="s">
        <v>138</v>
      </c>
      <c r="G59" s="41">
        <v>50000</v>
      </c>
      <c r="H59" s="41">
        <v>0</v>
      </c>
      <c r="I59" s="31">
        <f>Essco_Report2[[#This Row],[FY 2021-22 Allocation]]-Essco_Report2[[#This Row],[FY 2021-22 Expended]]</f>
        <v>50000</v>
      </c>
      <c r="J59" s="32">
        <v>54376</v>
      </c>
      <c r="K59" s="32">
        <v>54336.63</v>
      </c>
      <c r="L59" s="32">
        <f>Essco_Report2[[#This Row],[FY 2022-23 Allocation]]-Essco_Report2[[#This Row],[FY 2022-23 Expended]]</f>
        <v>39.370000000002619</v>
      </c>
      <c r="M59" s="32">
        <v>50039.37</v>
      </c>
    </row>
    <row r="60" spans="1:13" x14ac:dyDescent="0.35">
      <c r="A60" s="16" t="s">
        <v>3114</v>
      </c>
      <c r="B60" s="16" t="s">
        <v>3115</v>
      </c>
      <c r="C60" s="17" t="s">
        <v>7</v>
      </c>
      <c r="D60" s="18" t="s">
        <v>6</v>
      </c>
      <c r="E60" s="16" t="s">
        <v>6</v>
      </c>
      <c r="F60" s="19" t="s">
        <v>139</v>
      </c>
      <c r="G60" s="41">
        <v>50000</v>
      </c>
      <c r="H60" s="41">
        <v>50000</v>
      </c>
      <c r="I60" s="31">
        <f>Essco_Report2[[#This Row],[FY 2021-22 Allocation]]-Essco_Report2[[#This Row],[FY 2021-22 Expended]]</f>
        <v>0</v>
      </c>
      <c r="J60" s="32">
        <v>59925</v>
      </c>
      <c r="K60" s="32">
        <v>59925</v>
      </c>
      <c r="L60" s="32">
        <f>Essco_Report2[[#This Row],[FY 2022-23 Allocation]]-Essco_Report2[[#This Row],[FY 2022-23 Expended]]</f>
        <v>0</v>
      </c>
      <c r="M60" s="32">
        <v>0</v>
      </c>
    </row>
    <row r="61" spans="1:13" x14ac:dyDescent="0.35">
      <c r="A61" s="16" t="s">
        <v>3116</v>
      </c>
      <c r="B61" s="16" t="s">
        <v>3117</v>
      </c>
      <c r="C61" s="17" t="s">
        <v>7</v>
      </c>
      <c r="D61" s="18" t="s">
        <v>6</v>
      </c>
      <c r="E61" s="16" t="s">
        <v>6</v>
      </c>
      <c r="F61" s="19" t="s">
        <v>140</v>
      </c>
      <c r="G61" s="41">
        <v>565328</v>
      </c>
      <c r="H61" s="41">
        <v>565328</v>
      </c>
      <c r="I61" s="31">
        <f>Essco_Report2[[#This Row],[FY 2021-22 Allocation]]-Essco_Report2[[#This Row],[FY 2021-22 Expended]]</f>
        <v>0</v>
      </c>
      <c r="J61" s="32">
        <v>1685452</v>
      </c>
      <c r="K61" s="32">
        <v>475195.91</v>
      </c>
      <c r="L61" s="32">
        <f>Essco_Report2[[#This Row],[FY 2022-23 Allocation]]-Essco_Report2[[#This Row],[FY 2022-23 Expended]]</f>
        <v>1210256.0900000001</v>
      </c>
      <c r="M61" s="32">
        <v>1210256.0900000001</v>
      </c>
    </row>
    <row r="62" spans="1:13" x14ac:dyDescent="0.35">
      <c r="A62" s="16" t="s">
        <v>3118</v>
      </c>
      <c r="B62" s="16" t="s">
        <v>3119</v>
      </c>
      <c r="C62" s="17" t="s">
        <v>7</v>
      </c>
      <c r="D62" s="18" t="s">
        <v>6</v>
      </c>
      <c r="E62" s="16" t="s">
        <v>6</v>
      </c>
      <c r="F62" s="19" t="s">
        <v>141</v>
      </c>
      <c r="G62" s="41">
        <v>50000</v>
      </c>
      <c r="H62" s="41">
        <v>50000</v>
      </c>
      <c r="I62" s="31">
        <f>Essco_Report2[[#This Row],[FY 2021-22 Allocation]]-Essco_Report2[[#This Row],[FY 2021-22 Expended]]</f>
        <v>0</v>
      </c>
      <c r="J62" s="32">
        <v>92894</v>
      </c>
      <c r="K62" s="32">
        <v>92894</v>
      </c>
      <c r="L62" s="32">
        <f>Essco_Report2[[#This Row],[FY 2022-23 Allocation]]-Essco_Report2[[#This Row],[FY 2022-23 Expended]]</f>
        <v>0</v>
      </c>
      <c r="M62" s="32">
        <v>0</v>
      </c>
    </row>
    <row r="63" spans="1:13" x14ac:dyDescent="0.35">
      <c r="A63" s="16" t="s">
        <v>3118</v>
      </c>
      <c r="B63" s="16" t="s">
        <v>3120</v>
      </c>
      <c r="C63" s="17" t="s">
        <v>7</v>
      </c>
      <c r="D63" s="18" t="s">
        <v>6</v>
      </c>
      <c r="E63" s="16" t="s">
        <v>6</v>
      </c>
      <c r="F63" s="19" t="s">
        <v>142</v>
      </c>
      <c r="G63" s="41">
        <v>132073</v>
      </c>
      <c r="H63" s="41">
        <v>132073</v>
      </c>
      <c r="I63" s="31">
        <f>Essco_Report2[[#This Row],[FY 2021-22 Allocation]]-Essco_Report2[[#This Row],[FY 2021-22 Expended]]</f>
        <v>0</v>
      </c>
      <c r="J63" s="32">
        <v>314005</v>
      </c>
      <c r="K63" s="32">
        <v>314005</v>
      </c>
      <c r="L63" s="32">
        <f>Essco_Report2[[#This Row],[FY 2022-23 Allocation]]-Essco_Report2[[#This Row],[FY 2022-23 Expended]]</f>
        <v>0</v>
      </c>
      <c r="M63" s="32">
        <v>0</v>
      </c>
    </row>
    <row r="64" spans="1:13" x14ac:dyDescent="0.35">
      <c r="A64" s="16" t="s">
        <v>3118</v>
      </c>
      <c r="B64" s="16" t="s">
        <v>3121</v>
      </c>
      <c r="C64" s="17" t="s">
        <v>7</v>
      </c>
      <c r="D64" s="21" t="s">
        <v>6</v>
      </c>
      <c r="E64" s="16" t="s">
        <v>6</v>
      </c>
      <c r="F64" s="19" t="s">
        <v>143</v>
      </c>
      <c r="G64" s="41">
        <v>2116449</v>
      </c>
      <c r="H64" s="41">
        <v>2116449</v>
      </c>
      <c r="I64" s="31">
        <f>Essco_Report2[[#This Row],[FY 2021-22 Allocation]]-Essco_Report2[[#This Row],[FY 2021-22 Expended]]</f>
        <v>0</v>
      </c>
      <c r="J64" s="32">
        <v>6127467</v>
      </c>
      <c r="K64" s="32">
        <v>6127467</v>
      </c>
      <c r="L64" s="32">
        <f>Essco_Report2[[#This Row],[FY 2022-23 Allocation]]-Essco_Report2[[#This Row],[FY 2022-23 Expended]]</f>
        <v>0</v>
      </c>
      <c r="M64" s="32">
        <v>0</v>
      </c>
    </row>
    <row r="65" spans="1:13" x14ac:dyDescent="0.35">
      <c r="A65" s="16" t="s">
        <v>3118</v>
      </c>
      <c r="B65" s="16" t="s">
        <v>3121</v>
      </c>
      <c r="C65" s="17" t="s">
        <v>144</v>
      </c>
      <c r="D65" s="21" t="s">
        <v>145</v>
      </c>
      <c r="E65" s="16" t="s">
        <v>10</v>
      </c>
      <c r="F65" s="19" t="s">
        <v>146</v>
      </c>
      <c r="G65" s="41">
        <v>50000</v>
      </c>
      <c r="H65" s="41">
        <v>50000</v>
      </c>
      <c r="I65" s="31">
        <f>Essco_Report2[[#This Row],[FY 2021-22 Allocation]]-Essco_Report2[[#This Row],[FY 2021-22 Expended]]</f>
        <v>0</v>
      </c>
      <c r="J65" s="32">
        <v>95800</v>
      </c>
      <c r="K65" s="32">
        <v>95800</v>
      </c>
      <c r="L65" s="32">
        <f>Essco_Report2[[#This Row],[FY 2022-23 Allocation]]-Essco_Report2[[#This Row],[FY 2022-23 Expended]]</f>
        <v>0</v>
      </c>
      <c r="M65" s="32">
        <v>0</v>
      </c>
    </row>
    <row r="66" spans="1:13" x14ac:dyDescent="0.35">
      <c r="A66" s="16" t="s">
        <v>3118</v>
      </c>
      <c r="B66" s="16" t="s">
        <v>3121</v>
      </c>
      <c r="C66" s="17" t="s">
        <v>147</v>
      </c>
      <c r="D66" s="21" t="s">
        <v>148</v>
      </c>
      <c r="E66" s="16" t="s">
        <v>10</v>
      </c>
      <c r="F66" s="19" t="s">
        <v>149</v>
      </c>
      <c r="G66" s="41">
        <v>50000</v>
      </c>
      <c r="H66" s="41">
        <v>50000</v>
      </c>
      <c r="I66" s="31">
        <f>Essco_Report2[[#This Row],[FY 2021-22 Allocation]]-Essco_Report2[[#This Row],[FY 2021-22 Expended]]</f>
        <v>0</v>
      </c>
      <c r="J66" s="32">
        <v>80398</v>
      </c>
      <c r="K66" s="32">
        <v>80398</v>
      </c>
      <c r="L66" s="32">
        <f>Essco_Report2[[#This Row],[FY 2022-23 Allocation]]-Essco_Report2[[#This Row],[FY 2022-23 Expended]]</f>
        <v>0</v>
      </c>
      <c r="M66" s="32">
        <v>0</v>
      </c>
    </row>
    <row r="67" spans="1:13" x14ac:dyDescent="0.35">
      <c r="A67" s="16" t="s">
        <v>3118</v>
      </c>
      <c r="B67" s="16" t="s">
        <v>3121</v>
      </c>
      <c r="C67" s="17" t="s">
        <v>150</v>
      </c>
      <c r="D67" s="21" t="s">
        <v>151</v>
      </c>
      <c r="E67" s="16" t="s">
        <v>10</v>
      </c>
      <c r="F67" s="19" t="s">
        <v>152</v>
      </c>
      <c r="G67" s="41">
        <v>50000</v>
      </c>
      <c r="H67" s="41">
        <v>50000</v>
      </c>
      <c r="I67" s="31">
        <f>Essco_Report2[[#This Row],[FY 2021-22 Allocation]]-Essco_Report2[[#This Row],[FY 2021-22 Expended]]</f>
        <v>0</v>
      </c>
      <c r="J67" s="32">
        <v>114448</v>
      </c>
      <c r="K67" s="32">
        <v>114448</v>
      </c>
      <c r="L67" s="32">
        <f>Essco_Report2[[#This Row],[FY 2022-23 Allocation]]-Essco_Report2[[#This Row],[FY 2022-23 Expended]]</f>
        <v>0</v>
      </c>
      <c r="M67" s="32">
        <v>0</v>
      </c>
    </row>
    <row r="68" spans="1:13" x14ac:dyDescent="0.35">
      <c r="A68" s="16" t="s">
        <v>3118</v>
      </c>
      <c r="B68" s="16" t="s">
        <v>3121</v>
      </c>
      <c r="C68" s="17" t="s">
        <v>153</v>
      </c>
      <c r="D68" s="21" t="s">
        <v>154</v>
      </c>
      <c r="E68" s="16" t="s">
        <v>10</v>
      </c>
      <c r="F68" s="19" t="s">
        <v>155</v>
      </c>
      <c r="G68" s="41">
        <v>50000</v>
      </c>
      <c r="H68" s="41">
        <v>50000</v>
      </c>
      <c r="I68" s="31">
        <f>Essco_Report2[[#This Row],[FY 2021-22 Allocation]]-Essco_Report2[[#This Row],[FY 2021-22 Expended]]</f>
        <v>0</v>
      </c>
      <c r="J68" s="32">
        <v>67384</v>
      </c>
      <c r="K68" s="32">
        <v>67384</v>
      </c>
      <c r="L68" s="32">
        <f>Essco_Report2[[#This Row],[FY 2022-23 Allocation]]-Essco_Report2[[#This Row],[FY 2022-23 Expended]]</f>
        <v>0</v>
      </c>
      <c r="M68" s="32">
        <v>0</v>
      </c>
    </row>
    <row r="69" spans="1:13" x14ac:dyDescent="0.35">
      <c r="A69" s="16" t="s">
        <v>3118</v>
      </c>
      <c r="B69" s="16" t="s">
        <v>3121</v>
      </c>
      <c r="C69" s="17" t="s">
        <v>3061</v>
      </c>
      <c r="D69" s="21" t="s">
        <v>3060</v>
      </c>
      <c r="E69" s="16" t="s">
        <v>10</v>
      </c>
      <c r="F69" s="19" t="s">
        <v>3059</v>
      </c>
      <c r="G69" s="41">
        <v>0</v>
      </c>
      <c r="H69" s="41">
        <v>0</v>
      </c>
      <c r="I69" s="31">
        <f>Essco_Report2[[#This Row],[FY 2021-22 Allocation]]-Essco_Report2[[#This Row],[FY 2021-22 Expended]]</f>
        <v>0</v>
      </c>
      <c r="J69" s="32">
        <v>124203</v>
      </c>
      <c r="K69" s="32">
        <v>124203</v>
      </c>
      <c r="L69" s="32">
        <f>Essco_Report2[[#This Row],[FY 2022-23 Allocation]]-Essco_Report2[[#This Row],[FY 2022-23 Expended]]</f>
        <v>0</v>
      </c>
      <c r="M69" s="32">
        <v>0</v>
      </c>
    </row>
    <row r="70" spans="1:13" x14ac:dyDescent="0.35">
      <c r="A70" s="16" t="s">
        <v>3118</v>
      </c>
      <c r="B70" s="16" t="s">
        <v>3121</v>
      </c>
      <c r="C70" s="17" t="s">
        <v>156</v>
      </c>
      <c r="D70" s="21" t="s">
        <v>157</v>
      </c>
      <c r="E70" s="16" t="s">
        <v>10</v>
      </c>
      <c r="F70" s="19" t="s">
        <v>158</v>
      </c>
      <c r="G70" s="41">
        <v>69732</v>
      </c>
      <c r="H70" s="41">
        <v>69732</v>
      </c>
      <c r="I70" s="31">
        <f>Essco_Report2[[#This Row],[FY 2021-22 Allocation]]-Essco_Report2[[#This Row],[FY 2021-22 Expended]]</f>
        <v>0</v>
      </c>
      <c r="J70" s="32">
        <v>210413</v>
      </c>
      <c r="K70" s="32">
        <v>210413</v>
      </c>
      <c r="L70" s="32">
        <f>Essco_Report2[[#This Row],[FY 2022-23 Allocation]]-Essco_Report2[[#This Row],[FY 2022-23 Expended]]</f>
        <v>0</v>
      </c>
      <c r="M70" s="32">
        <v>0</v>
      </c>
    </row>
    <row r="71" spans="1:13" x14ac:dyDescent="0.35">
      <c r="A71" s="16" t="s">
        <v>3118</v>
      </c>
      <c r="B71" s="16" t="s">
        <v>3121</v>
      </c>
      <c r="C71" s="17" t="s">
        <v>159</v>
      </c>
      <c r="D71" s="18" t="s">
        <v>160</v>
      </c>
      <c r="E71" s="16" t="s">
        <v>10</v>
      </c>
      <c r="F71" s="19" t="s">
        <v>161</v>
      </c>
      <c r="G71" s="41">
        <v>87434</v>
      </c>
      <c r="H71" s="41">
        <v>87434</v>
      </c>
      <c r="I71" s="31">
        <f>Essco_Report2[[#This Row],[FY 2021-22 Allocation]]-Essco_Report2[[#This Row],[FY 2021-22 Expended]]</f>
        <v>0</v>
      </c>
      <c r="J71" s="32">
        <v>219688</v>
      </c>
      <c r="K71" s="32">
        <v>219688</v>
      </c>
      <c r="L71" s="32">
        <f>Essco_Report2[[#This Row],[FY 2022-23 Allocation]]-Essco_Report2[[#This Row],[FY 2022-23 Expended]]</f>
        <v>0</v>
      </c>
      <c r="M71" s="32">
        <v>0</v>
      </c>
    </row>
    <row r="72" spans="1:13" x14ac:dyDescent="0.35">
      <c r="A72" s="16" t="s">
        <v>3118</v>
      </c>
      <c r="B72" s="16" t="s">
        <v>3122</v>
      </c>
      <c r="C72" s="17" t="s">
        <v>7</v>
      </c>
      <c r="D72" s="18" t="s">
        <v>6</v>
      </c>
      <c r="E72" s="16" t="s">
        <v>6</v>
      </c>
      <c r="F72" s="19" t="s">
        <v>162</v>
      </c>
      <c r="G72" s="41">
        <v>162403</v>
      </c>
      <c r="H72" s="41">
        <v>0</v>
      </c>
      <c r="I72" s="31">
        <f>Essco_Report2[[#This Row],[FY 2021-22 Allocation]]-Essco_Report2[[#This Row],[FY 2021-22 Expended]]</f>
        <v>162403</v>
      </c>
      <c r="J72" s="32">
        <v>434781</v>
      </c>
      <c r="K72" s="32">
        <v>280936.01</v>
      </c>
      <c r="L72" s="32">
        <f>Essco_Report2[[#This Row],[FY 2022-23 Allocation]]-Essco_Report2[[#This Row],[FY 2022-23 Expended]]</f>
        <v>153844.99</v>
      </c>
      <c r="M72" s="32">
        <v>316247.99</v>
      </c>
    </row>
    <row r="73" spans="1:13" x14ac:dyDescent="0.35">
      <c r="A73" s="16" t="s">
        <v>3118</v>
      </c>
      <c r="B73" s="16" t="s">
        <v>3123</v>
      </c>
      <c r="C73" s="17" t="s">
        <v>7</v>
      </c>
      <c r="D73" s="18" t="s">
        <v>6</v>
      </c>
      <c r="E73" s="16" t="s">
        <v>6</v>
      </c>
      <c r="F73" s="19" t="s">
        <v>163</v>
      </c>
      <c r="G73" s="41">
        <v>50000</v>
      </c>
      <c r="H73" s="41">
        <v>50000</v>
      </c>
      <c r="I73" s="31">
        <f>Essco_Report2[[#This Row],[FY 2021-22 Allocation]]-Essco_Report2[[#This Row],[FY 2021-22 Expended]]</f>
        <v>0</v>
      </c>
      <c r="J73" s="32">
        <v>114599</v>
      </c>
      <c r="K73" s="32">
        <v>114599</v>
      </c>
      <c r="L73" s="32">
        <f>Essco_Report2[[#This Row],[FY 2022-23 Allocation]]-Essco_Report2[[#This Row],[FY 2022-23 Expended]]</f>
        <v>0</v>
      </c>
      <c r="M73" s="32">
        <v>0</v>
      </c>
    </row>
    <row r="74" spans="1:13" x14ac:dyDescent="0.35">
      <c r="A74" s="16" t="s">
        <v>3118</v>
      </c>
      <c r="B74" s="16" t="s">
        <v>3124</v>
      </c>
      <c r="C74" s="17" t="s">
        <v>7</v>
      </c>
      <c r="D74" s="18" t="s">
        <v>6</v>
      </c>
      <c r="E74" s="16" t="s">
        <v>6</v>
      </c>
      <c r="F74" s="19" t="s">
        <v>164</v>
      </c>
      <c r="G74" s="41">
        <v>77223</v>
      </c>
      <c r="H74" s="41">
        <v>77223</v>
      </c>
      <c r="I74" s="31">
        <f>Essco_Report2[[#This Row],[FY 2021-22 Allocation]]-Essco_Report2[[#This Row],[FY 2021-22 Expended]]</f>
        <v>0</v>
      </c>
      <c r="J74" s="32">
        <v>232546</v>
      </c>
      <c r="K74" s="32">
        <v>232546</v>
      </c>
      <c r="L74" s="32">
        <f>Essco_Report2[[#This Row],[FY 2022-23 Allocation]]-Essco_Report2[[#This Row],[FY 2022-23 Expended]]</f>
        <v>0</v>
      </c>
      <c r="M74" s="32">
        <v>0</v>
      </c>
    </row>
    <row r="75" spans="1:13" x14ac:dyDescent="0.35">
      <c r="A75" s="16" t="s">
        <v>3118</v>
      </c>
      <c r="B75" s="16" t="s">
        <v>3125</v>
      </c>
      <c r="C75" s="17" t="s">
        <v>7</v>
      </c>
      <c r="D75" s="21" t="s">
        <v>6</v>
      </c>
      <c r="E75" s="16" t="s">
        <v>6</v>
      </c>
      <c r="F75" s="19" t="s">
        <v>165</v>
      </c>
      <c r="G75" s="41">
        <v>920973</v>
      </c>
      <c r="H75" s="41">
        <v>920973</v>
      </c>
      <c r="I75" s="31">
        <f>Essco_Report2[[#This Row],[FY 2021-22 Allocation]]-Essco_Report2[[#This Row],[FY 2021-22 Expended]]</f>
        <v>0</v>
      </c>
      <c r="J75" s="32">
        <v>3241120</v>
      </c>
      <c r="K75" s="32">
        <v>3241120</v>
      </c>
      <c r="L75" s="32">
        <f>Essco_Report2[[#This Row],[FY 2022-23 Allocation]]-Essco_Report2[[#This Row],[FY 2022-23 Expended]]</f>
        <v>0</v>
      </c>
      <c r="M75" s="32">
        <v>0</v>
      </c>
    </row>
    <row r="76" spans="1:13" x14ac:dyDescent="0.35">
      <c r="A76" s="16" t="s">
        <v>3118</v>
      </c>
      <c r="B76" s="16" t="s">
        <v>3125</v>
      </c>
      <c r="C76" s="17" t="s">
        <v>166</v>
      </c>
      <c r="D76" s="21" t="s">
        <v>167</v>
      </c>
      <c r="E76" s="16" t="s">
        <v>10</v>
      </c>
      <c r="F76" s="19" t="s">
        <v>168</v>
      </c>
      <c r="G76" s="41">
        <v>50000</v>
      </c>
      <c r="H76" s="41">
        <v>50000</v>
      </c>
      <c r="I76" s="31">
        <f>Essco_Report2[[#This Row],[FY 2021-22 Allocation]]-Essco_Report2[[#This Row],[FY 2021-22 Expended]]</f>
        <v>0</v>
      </c>
      <c r="J76" s="32">
        <v>78915</v>
      </c>
      <c r="K76" s="32">
        <v>78915</v>
      </c>
      <c r="L76" s="32">
        <f>Essco_Report2[[#This Row],[FY 2022-23 Allocation]]-Essco_Report2[[#This Row],[FY 2022-23 Expended]]</f>
        <v>0</v>
      </c>
      <c r="M76" s="32">
        <v>0</v>
      </c>
    </row>
    <row r="77" spans="1:13" x14ac:dyDescent="0.35">
      <c r="A77" s="16" t="s">
        <v>3118</v>
      </c>
      <c r="B77" s="16" t="s">
        <v>3125</v>
      </c>
      <c r="C77" s="17" t="s">
        <v>169</v>
      </c>
      <c r="D77" s="18" t="s">
        <v>170</v>
      </c>
      <c r="E77" s="16" t="s">
        <v>10</v>
      </c>
      <c r="F77" s="19" t="s">
        <v>171</v>
      </c>
      <c r="G77" s="41">
        <v>55731</v>
      </c>
      <c r="H77" s="41">
        <v>55731</v>
      </c>
      <c r="I77" s="31">
        <f>Essco_Report2[[#This Row],[FY 2021-22 Allocation]]-Essco_Report2[[#This Row],[FY 2021-22 Expended]]</f>
        <v>0</v>
      </c>
      <c r="J77" s="32">
        <v>179727</v>
      </c>
      <c r="K77" s="32">
        <v>179727</v>
      </c>
      <c r="L77" s="32">
        <f>Essco_Report2[[#This Row],[FY 2022-23 Allocation]]-Essco_Report2[[#This Row],[FY 2022-23 Expended]]</f>
        <v>0</v>
      </c>
      <c r="M77" s="32">
        <v>0</v>
      </c>
    </row>
    <row r="78" spans="1:13" x14ac:dyDescent="0.35">
      <c r="A78" s="16" t="s">
        <v>3118</v>
      </c>
      <c r="B78" s="16" t="s">
        <v>3126</v>
      </c>
      <c r="C78" s="17" t="s">
        <v>7</v>
      </c>
      <c r="D78" s="18" t="s">
        <v>6</v>
      </c>
      <c r="E78" s="16" t="s">
        <v>6</v>
      </c>
      <c r="F78" s="19" t="s">
        <v>172</v>
      </c>
      <c r="G78" s="41">
        <v>497989</v>
      </c>
      <c r="H78" s="41">
        <v>497989</v>
      </c>
      <c r="I78" s="31">
        <f>Essco_Report2[[#This Row],[FY 2021-22 Allocation]]-Essco_Report2[[#This Row],[FY 2021-22 Expended]]</f>
        <v>0</v>
      </c>
      <c r="J78" s="32">
        <v>1691641</v>
      </c>
      <c r="K78" s="32">
        <v>1691641</v>
      </c>
      <c r="L78" s="32">
        <f>Essco_Report2[[#This Row],[FY 2022-23 Allocation]]-Essco_Report2[[#This Row],[FY 2022-23 Expended]]</f>
        <v>0</v>
      </c>
      <c r="M78" s="32">
        <v>0</v>
      </c>
    </row>
    <row r="79" spans="1:13" x14ac:dyDescent="0.35">
      <c r="A79" s="16" t="s">
        <v>3118</v>
      </c>
      <c r="B79" s="16" t="s">
        <v>3127</v>
      </c>
      <c r="C79" s="17" t="s">
        <v>7</v>
      </c>
      <c r="D79" s="21" t="s">
        <v>6</v>
      </c>
      <c r="E79" s="16" t="s">
        <v>6</v>
      </c>
      <c r="F79" s="19" t="s">
        <v>173</v>
      </c>
      <c r="G79" s="41">
        <v>724288</v>
      </c>
      <c r="H79" s="41">
        <v>0</v>
      </c>
      <c r="I79" s="31">
        <f>Essco_Report2[[#This Row],[FY 2021-22 Allocation]]-Essco_Report2[[#This Row],[FY 2021-22 Expended]]</f>
        <v>724288</v>
      </c>
      <c r="J79" s="32">
        <v>872949</v>
      </c>
      <c r="K79" s="32">
        <v>254113.63</v>
      </c>
      <c r="L79" s="32">
        <f>Essco_Report2[[#This Row],[FY 2022-23 Allocation]]-Essco_Report2[[#This Row],[FY 2022-23 Expended]]</f>
        <v>618835.37</v>
      </c>
      <c r="M79" s="32">
        <v>1343123.37</v>
      </c>
    </row>
    <row r="80" spans="1:13" x14ac:dyDescent="0.35">
      <c r="A80" s="16" t="s">
        <v>3118</v>
      </c>
      <c r="B80" s="16" t="s">
        <v>3127</v>
      </c>
      <c r="C80" s="17" t="s">
        <v>174</v>
      </c>
      <c r="D80" s="21" t="s">
        <v>175</v>
      </c>
      <c r="E80" s="16" t="s">
        <v>10</v>
      </c>
      <c r="F80" s="19" t="s">
        <v>176</v>
      </c>
      <c r="G80" s="41">
        <v>70270</v>
      </c>
      <c r="H80" s="41">
        <v>70270</v>
      </c>
      <c r="I80" s="31">
        <f>Essco_Report2[[#This Row],[FY 2021-22 Allocation]]-Essco_Report2[[#This Row],[FY 2021-22 Expended]]</f>
        <v>0</v>
      </c>
      <c r="J80" s="32">
        <v>86428</v>
      </c>
      <c r="K80" s="32">
        <v>86428</v>
      </c>
      <c r="L80" s="32">
        <f>Essco_Report2[[#This Row],[FY 2022-23 Allocation]]-Essco_Report2[[#This Row],[FY 2022-23 Expended]]</f>
        <v>0</v>
      </c>
      <c r="M80" s="32">
        <v>0</v>
      </c>
    </row>
    <row r="81" spans="1:13" x14ac:dyDescent="0.35">
      <c r="A81" s="16" t="s">
        <v>3118</v>
      </c>
      <c r="B81" s="16" t="s">
        <v>3127</v>
      </c>
      <c r="C81" s="17" t="s">
        <v>177</v>
      </c>
      <c r="D81" s="21" t="s">
        <v>178</v>
      </c>
      <c r="E81" s="16" t="s">
        <v>10</v>
      </c>
      <c r="F81" s="19" t="s">
        <v>179</v>
      </c>
      <c r="G81" s="41">
        <v>50000</v>
      </c>
      <c r="H81" s="41">
        <v>50000</v>
      </c>
      <c r="I81" s="31">
        <f>Essco_Report2[[#This Row],[FY 2021-22 Allocation]]-Essco_Report2[[#This Row],[FY 2021-22 Expended]]</f>
        <v>0</v>
      </c>
      <c r="J81" s="32">
        <v>50000</v>
      </c>
      <c r="K81" s="32">
        <v>50000</v>
      </c>
      <c r="L81" s="32">
        <f>Essco_Report2[[#This Row],[FY 2022-23 Allocation]]-Essco_Report2[[#This Row],[FY 2022-23 Expended]]</f>
        <v>0</v>
      </c>
      <c r="M81" s="32">
        <v>0</v>
      </c>
    </row>
    <row r="82" spans="1:13" x14ac:dyDescent="0.35">
      <c r="A82" s="16" t="s">
        <v>3118</v>
      </c>
      <c r="B82" s="16" t="s">
        <v>3127</v>
      </c>
      <c r="C82" s="17" t="s">
        <v>180</v>
      </c>
      <c r="D82" s="18" t="s">
        <v>181</v>
      </c>
      <c r="E82" s="16" t="s">
        <v>10</v>
      </c>
      <c r="F82" s="19" t="s">
        <v>182</v>
      </c>
      <c r="G82" s="41">
        <v>66701</v>
      </c>
      <c r="H82" s="41">
        <v>66701</v>
      </c>
      <c r="I82" s="31">
        <f>Essco_Report2[[#This Row],[FY 2021-22 Allocation]]-Essco_Report2[[#This Row],[FY 2021-22 Expended]]</f>
        <v>0</v>
      </c>
      <c r="J82" s="32">
        <v>177639</v>
      </c>
      <c r="K82" s="32">
        <v>177639</v>
      </c>
      <c r="L82" s="32">
        <f>Essco_Report2[[#This Row],[FY 2022-23 Allocation]]-Essco_Report2[[#This Row],[FY 2022-23 Expended]]</f>
        <v>0</v>
      </c>
      <c r="M82" s="32">
        <v>0</v>
      </c>
    </row>
    <row r="83" spans="1:13" x14ac:dyDescent="0.35">
      <c r="A83" s="16" t="s">
        <v>3118</v>
      </c>
      <c r="B83" s="16" t="s">
        <v>3128</v>
      </c>
      <c r="C83" s="17" t="s">
        <v>7</v>
      </c>
      <c r="D83" s="18" t="s">
        <v>6</v>
      </c>
      <c r="E83" s="16" t="s">
        <v>6</v>
      </c>
      <c r="F83" s="19" t="s">
        <v>183</v>
      </c>
      <c r="G83" s="41">
        <v>1211357</v>
      </c>
      <c r="H83" s="41">
        <v>1211357</v>
      </c>
      <c r="I83" s="31">
        <f>Essco_Report2[[#This Row],[FY 2021-22 Allocation]]-Essco_Report2[[#This Row],[FY 2021-22 Expended]]</f>
        <v>0</v>
      </c>
      <c r="J83" s="32">
        <v>2552396</v>
      </c>
      <c r="K83" s="32">
        <v>2552396</v>
      </c>
      <c r="L83" s="32">
        <f>Essco_Report2[[#This Row],[FY 2022-23 Allocation]]-Essco_Report2[[#This Row],[FY 2022-23 Expended]]</f>
        <v>0</v>
      </c>
      <c r="M83" s="32">
        <v>0</v>
      </c>
    </row>
    <row r="84" spans="1:13" x14ac:dyDescent="0.35">
      <c r="A84" s="16" t="s">
        <v>3118</v>
      </c>
      <c r="B84" s="16" t="s">
        <v>3129</v>
      </c>
      <c r="C84" s="17" t="s">
        <v>7</v>
      </c>
      <c r="D84" s="18" t="s">
        <v>6</v>
      </c>
      <c r="E84" s="16" t="s">
        <v>6</v>
      </c>
      <c r="F84" s="19" t="s">
        <v>184</v>
      </c>
      <c r="G84" s="41">
        <v>50000</v>
      </c>
      <c r="H84" s="41">
        <v>50000</v>
      </c>
      <c r="I84" s="31">
        <f>Essco_Report2[[#This Row],[FY 2021-22 Allocation]]-Essco_Report2[[#This Row],[FY 2021-22 Expended]]</f>
        <v>0</v>
      </c>
      <c r="J84" s="32">
        <v>55070</v>
      </c>
      <c r="K84" s="32">
        <v>55070</v>
      </c>
      <c r="L84" s="32">
        <f>Essco_Report2[[#This Row],[FY 2022-23 Allocation]]-Essco_Report2[[#This Row],[FY 2022-23 Expended]]</f>
        <v>0</v>
      </c>
      <c r="M84" s="32">
        <v>0</v>
      </c>
    </row>
    <row r="85" spans="1:13" x14ac:dyDescent="0.35">
      <c r="A85" s="16" t="s">
        <v>3118</v>
      </c>
      <c r="B85" s="16" t="s">
        <v>3130</v>
      </c>
      <c r="C85" s="17" t="s">
        <v>7</v>
      </c>
      <c r="D85" s="18" t="s">
        <v>6</v>
      </c>
      <c r="E85" s="16" t="s">
        <v>6</v>
      </c>
      <c r="F85" s="19" t="s">
        <v>185</v>
      </c>
      <c r="G85" s="41">
        <v>529853</v>
      </c>
      <c r="H85" s="41">
        <v>529853</v>
      </c>
      <c r="I85" s="31">
        <f>Essco_Report2[[#This Row],[FY 2021-22 Allocation]]-Essco_Report2[[#This Row],[FY 2021-22 Expended]]</f>
        <v>0</v>
      </c>
      <c r="J85" s="32">
        <v>1954823</v>
      </c>
      <c r="K85" s="32">
        <v>1877909</v>
      </c>
      <c r="L85" s="32">
        <f>Essco_Report2[[#This Row],[FY 2022-23 Allocation]]-Essco_Report2[[#This Row],[FY 2022-23 Expended]]</f>
        <v>76914</v>
      </c>
      <c r="M85" s="32">
        <v>76914</v>
      </c>
    </row>
    <row r="86" spans="1:13" x14ac:dyDescent="0.35">
      <c r="A86" s="16" t="s">
        <v>3131</v>
      </c>
      <c r="B86" s="16" t="s">
        <v>3132</v>
      </c>
      <c r="C86" s="17" t="s">
        <v>7</v>
      </c>
      <c r="D86" s="18" t="s">
        <v>6</v>
      </c>
      <c r="E86" s="16" t="s">
        <v>6</v>
      </c>
      <c r="F86" s="19" t="s">
        <v>186</v>
      </c>
      <c r="G86" s="41">
        <v>529751</v>
      </c>
      <c r="H86" s="41">
        <v>529751</v>
      </c>
      <c r="I86" s="31">
        <f>Essco_Report2[[#This Row],[FY 2021-22 Allocation]]-Essco_Report2[[#This Row],[FY 2021-22 Expended]]</f>
        <v>0</v>
      </c>
      <c r="J86" s="32">
        <v>1379893</v>
      </c>
      <c r="K86" s="32">
        <v>1175748.0900000001</v>
      </c>
      <c r="L86" s="32">
        <f>Essco_Report2[[#This Row],[FY 2022-23 Allocation]]-Essco_Report2[[#This Row],[FY 2022-23 Expended]]</f>
        <v>204144.90999999992</v>
      </c>
      <c r="M86" s="32">
        <v>204144.91</v>
      </c>
    </row>
    <row r="87" spans="1:13" x14ac:dyDescent="0.35">
      <c r="A87" s="16" t="s">
        <v>3131</v>
      </c>
      <c r="B87" s="16" t="s">
        <v>3133</v>
      </c>
      <c r="C87" s="17" t="s">
        <v>7</v>
      </c>
      <c r="D87" s="18" t="s">
        <v>6</v>
      </c>
      <c r="E87" s="16" t="s">
        <v>6</v>
      </c>
      <c r="F87" s="19" t="s">
        <v>187</v>
      </c>
      <c r="G87" s="41">
        <v>221234</v>
      </c>
      <c r="H87" s="41">
        <v>221234</v>
      </c>
      <c r="I87" s="31">
        <f>Essco_Report2[[#This Row],[FY 2021-22 Allocation]]-Essco_Report2[[#This Row],[FY 2021-22 Expended]]</f>
        <v>0</v>
      </c>
      <c r="J87" s="32">
        <v>613194</v>
      </c>
      <c r="K87" s="32">
        <v>613194</v>
      </c>
      <c r="L87" s="32">
        <f>Essco_Report2[[#This Row],[FY 2022-23 Allocation]]-Essco_Report2[[#This Row],[FY 2022-23 Expended]]</f>
        <v>0</v>
      </c>
      <c r="M87" s="32">
        <v>0</v>
      </c>
    </row>
    <row r="88" spans="1:13" x14ac:dyDescent="0.35">
      <c r="A88" s="16" t="s">
        <v>3131</v>
      </c>
      <c r="B88" s="16" t="s">
        <v>3134</v>
      </c>
      <c r="C88" s="17" t="s">
        <v>7</v>
      </c>
      <c r="D88" s="18" t="s">
        <v>6</v>
      </c>
      <c r="E88" s="16" t="s">
        <v>6</v>
      </c>
      <c r="F88" s="19" t="s">
        <v>188</v>
      </c>
      <c r="G88" s="41">
        <v>128929</v>
      </c>
      <c r="H88" s="41">
        <v>0</v>
      </c>
      <c r="I88" s="31">
        <f>Essco_Report2[[#This Row],[FY 2021-22 Allocation]]-Essco_Report2[[#This Row],[FY 2021-22 Expended]]</f>
        <v>128929</v>
      </c>
      <c r="J88" s="32">
        <v>402915</v>
      </c>
      <c r="K88" s="32">
        <v>92096.86</v>
      </c>
      <c r="L88" s="32">
        <f>Essco_Report2[[#This Row],[FY 2022-23 Allocation]]-Essco_Report2[[#This Row],[FY 2022-23 Expended]]</f>
        <v>310818.14</v>
      </c>
      <c r="M88" s="32">
        <v>439747.14</v>
      </c>
    </row>
    <row r="89" spans="1:13" x14ac:dyDescent="0.35">
      <c r="A89" s="16" t="s">
        <v>3135</v>
      </c>
      <c r="B89" s="16" t="s">
        <v>3136</v>
      </c>
      <c r="C89" s="17" t="s">
        <v>7</v>
      </c>
      <c r="D89" s="18" t="s">
        <v>6</v>
      </c>
      <c r="E89" s="16" t="s">
        <v>6</v>
      </c>
      <c r="F89" s="19" t="s">
        <v>189</v>
      </c>
      <c r="G89" s="41">
        <v>366771</v>
      </c>
      <c r="H89" s="41">
        <v>0</v>
      </c>
      <c r="I89" s="31">
        <f>Essco_Report2[[#This Row],[FY 2021-22 Allocation]]-Essco_Report2[[#This Row],[FY 2021-22 Expended]]</f>
        <v>366771</v>
      </c>
      <c r="J89" s="32">
        <v>1051224</v>
      </c>
      <c r="K89" s="32">
        <v>0</v>
      </c>
      <c r="L89" s="32">
        <f>Essco_Report2[[#This Row],[FY 2022-23 Allocation]]-Essco_Report2[[#This Row],[FY 2022-23 Expended]]</f>
        <v>1051224</v>
      </c>
      <c r="M89" s="32">
        <v>1417995</v>
      </c>
    </row>
    <row r="90" spans="1:13" x14ac:dyDescent="0.35">
      <c r="A90" s="16" t="s">
        <v>3135</v>
      </c>
      <c r="B90" s="16" t="s">
        <v>3137</v>
      </c>
      <c r="C90" s="17" t="s">
        <v>7</v>
      </c>
      <c r="D90" s="18" t="s">
        <v>6</v>
      </c>
      <c r="E90" s="16" t="s">
        <v>6</v>
      </c>
      <c r="F90" s="19" t="s">
        <v>190</v>
      </c>
      <c r="G90" s="41">
        <v>90782</v>
      </c>
      <c r="H90" s="41">
        <v>90782</v>
      </c>
      <c r="I90" s="31">
        <f>Essco_Report2[[#This Row],[FY 2021-22 Allocation]]-Essco_Report2[[#This Row],[FY 2021-22 Expended]]</f>
        <v>0</v>
      </c>
      <c r="J90" s="32">
        <v>252086</v>
      </c>
      <c r="K90" s="32">
        <v>252086</v>
      </c>
      <c r="L90" s="32">
        <f>Essco_Report2[[#This Row],[FY 2022-23 Allocation]]-Essco_Report2[[#This Row],[FY 2022-23 Expended]]</f>
        <v>0</v>
      </c>
      <c r="M90" s="32">
        <v>0</v>
      </c>
    </row>
    <row r="91" spans="1:13" x14ac:dyDescent="0.35">
      <c r="A91" s="16" t="s">
        <v>3135</v>
      </c>
      <c r="B91" s="16" t="s">
        <v>3138</v>
      </c>
      <c r="C91" s="17" t="s">
        <v>7</v>
      </c>
      <c r="D91" s="18" t="s">
        <v>6</v>
      </c>
      <c r="E91" s="16" t="s">
        <v>6</v>
      </c>
      <c r="F91" s="19" t="s">
        <v>191</v>
      </c>
      <c r="G91" s="41">
        <v>351230</v>
      </c>
      <c r="H91" s="41">
        <v>351230</v>
      </c>
      <c r="I91" s="31">
        <f>Essco_Report2[[#This Row],[FY 2021-22 Allocation]]-Essco_Report2[[#This Row],[FY 2021-22 Expended]]</f>
        <v>0</v>
      </c>
      <c r="J91" s="32">
        <v>1030898</v>
      </c>
      <c r="K91" s="32">
        <v>1030898</v>
      </c>
      <c r="L91" s="32">
        <f>Essco_Report2[[#This Row],[FY 2022-23 Allocation]]-Essco_Report2[[#This Row],[FY 2022-23 Expended]]</f>
        <v>0</v>
      </c>
      <c r="M91" s="32">
        <v>0</v>
      </c>
    </row>
    <row r="92" spans="1:13" x14ac:dyDescent="0.35">
      <c r="A92" s="16" t="s">
        <v>3135</v>
      </c>
      <c r="B92" s="16" t="s">
        <v>3139</v>
      </c>
      <c r="C92" s="17" t="s">
        <v>7</v>
      </c>
      <c r="D92" s="18" t="s">
        <v>6</v>
      </c>
      <c r="E92" s="16" t="s">
        <v>6</v>
      </c>
      <c r="F92" s="19" t="s">
        <v>192</v>
      </c>
      <c r="G92" s="41">
        <v>738407</v>
      </c>
      <c r="H92" s="41">
        <v>587323.73</v>
      </c>
      <c r="I92" s="31">
        <f>Essco_Report2[[#This Row],[FY 2021-22 Allocation]]-Essco_Report2[[#This Row],[FY 2021-22 Expended]]</f>
        <v>151083.27000000002</v>
      </c>
      <c r="J92" s="32">
        <v>1570563</v>
      </c>
      <c r="K92" s="32">
        <v>0</v>
      </c>
      <c r="L92" s="32">
        <f>Essco_Report2[[#This Row],[FY 2022-23 Allocation]]-Essco_Report2[[#This Row],[FY 2022-23 Expended]]</f>
        <v>1570563</v>
      </c>
      <c r="M92" s="32">
        <v>1721646.27</v>
      </c>
    </row>
    <row r="93" spans="1:13" x14ac:dyDescent="0.35">
      <c r="A93" s="16" t="s">
        <v>3140</v>
      </c>
      <c r="B93" s="16" t="s">
        <v>3141</v>
      </c>
      <c r="C93" s="17" t="s">
        <v>193</v>
      </c>
      <c r="D93" s="21" t="s">
        <v>194</v>
      </c>
      <c r="E93" s="16" t="s">
        <v>10</v>
      </c>
      <c r="F93" s="19" t="s">
        <v>195</v>
      </c>
      <c r="G93" s="41">
        <v>306049</v>
      </c>
      <c r="H93" s="41">
        <v>279281</v>
      </c>
      <c r="I93" s="31">
        <f>Essco_Report2[[#This Row],[FY 2021-22 Allocation]]-Essco_Report2[[#This Row],[FY 2021-22 Expended]]</f>
        <v>26768</v>
      </c>
      <c r="J93" s="32">
        <v>631647</v>
      </c>
      <c r="K93" s="32">
        <v>304085</v>
      </c>
      <c r="L93" s="32">
        <f>Essco_Report2[[#This Row],[FY 2022-23 Allocation]]-Essco_Report2[[#This Row],[FY 2022-23 Expended]]</f>
        <v>327562</v>
      </c>
      <c r="M93" s="32">
        <v>354330</v>
      </c>
    </row>
    <row r="94" spans="1:13" x14ac:dyDescent="0.35">
      <c r="A94" s="16" t="s">
        <v>3140</v>
      </c>
      <c r="B94" s="16" t="s">
        <v>3141</v>
      </c>
      <c r="C94" s="17" t="s">
        <v>196</v>
      </c>
      <c r="D94" s="21" t="s">
        <v>197</v>
      </c>
      <c r="E94" s="16" t="s">
        <v>10</v>
      </c>
      <c r="F94" s="19" t="s">
        <v>198</v>
      </c>
      <c r="G94" s="41">
        <v>659249</v>
      </c>
      <c r="H94" s="41">
        <v>659249</v>
      </c>
      <c r="I94" s="31">
        <f>Essco_Report2[[#This Row],[FY 2021-22 Allocation]]-Essco_Report2[[#This Row],[FY 2021-22 Expended]]</f>
        <v>0</v>
      </c>
      <c r="J94" s="32">
        <v>1350697</v>
      </c>
      <c r="K94" s="32">
        <v>1350697</v>
      </c>
      <c r="L94" s="32">
        <f>Essco_Report2[[#This Row],[FY 2022-23 Allocation]]-Essco_Report2[[#This Row],[FY 2022-23 Expended]]</f>
        <v>0</v>
      </c>
      <c r="M94" s="32">
        <v>0</v>
      </c>
    </row>
    <row r="95" spans="1:13" x14ac:dyDescent="0.35">
      <c r="A95" s="16" t="s">
        <v>3140</v>
      </c>
      <c r="B95" s="16" t="s">
        <v>3141</v>
      </c>
      <c r="C95" s="17" t="s">
        <v>199</v>
      </c>
      <c r="D95" s="21" t="s">
        <v>200</v>
      </c>
      <c r="E95" s="16" t="s">
        <v>10</v>
      </c>
      <c r="F95" s="19" t="s">
        <v>201</v>
      </c>
      <c r="G95" s="41">
        <v>50000</v>
      </c>
      <c r="H95" s="41">
        <v>50000</v>
      </c>
      <c r="I95" s="31">
        <f>Essco_Report2[[#This Row],[FY 2021-22 Allocation]]-Essco_Report2[[#This Row],[FY 2021-22 Expended]]</f>
        <v>0</v>
      </c>
      <c r="J95" s="32">
        <v>50000</v>
      </c>
      <c r="K95" s="32">
        <v>50000</v>
      </c>
      <c r="L95" s="32">
        <f>Essco_Report2[[#This Row],[FY 2022-23 Allocation]]-Essco_Report2[[#This Row],[FY 2022-23 Expended]]</f>
        <v>0</v>
      </c>
      <c r="M95" s="32">
        <v>0</v>
      </c>
    </row>
    <row r="96" spans="1:13" x14ac:dyDescent="0.35">
      <c r="A96" s="16" t="s">
        <v>3140</v>
      </c>
      <c r="B96" s="16" t="s">
        <v>3141</v>
      </c>
      <c r="C96" s="17" t="s">
        <v>246</v>
      </c>
      <c r="D96" s="18" t="s">
        <v>247</v>
      </c>
      <c r="E96" s="16" t="s">
        <v>10</v>
      </c>
      <c r="F96" s="19" t="s">
        <v>248</v>
      </c>
      <c r="G96" s="41">
        <v>50000</v>
      </c>
      <c r="H96" s="41">
        <v>0</v>
      </c>
      <c r="I96" s="31">
        <f>Essco_Report2[[#This Row],[FY 2021-22 Allocation]]-Essco_Report2[[#This Row],[FY 2021-22 Expended]]</f>
        <v>50000</v>
      </c>
      <c r="J96" s="32">
        <v>50000</v>
      </c>
      <c r="K96" s="32">
        <v>0</v>
      </c>
      <c r="L96" s="32">
        <f>Essco_Report2[[#This Row],[FY 2022-23 Allocation]]-Essco_Report2[[#This Row],[FY 2022-23 Expended]]</f>
        <v>50000</v>
      </c>
      <c r="M96" s="32">
        <v>100000</v>
      </c>
    </row>
    <row r="97" spans="1:13" x14ac:dyDescent="0.35">
      <c r="A97" s="16" t="s">
        <v>3140</v>
      </c>
      <c r="B97" s="16" t="s">
        <v>3142</v>
      </c>
      <c r="C97" s="17" t="s">
        <v>7</v>
      </c>
      <c r="D97" s="21" t="s">
        <v>6</v>
      </c>
      <c r="E97" s="16" t="s">
        <v>6</v>
      </c>
      <c r="F97" s="19" t="s">
        <v>202</v>
      </c>
      <c r="G97" s="41">
        <v>3874127</v>
      </c>
      <c r="H97" s="41">
        <v>3874127</v>
      </c>
      <c r="I97" s="31">
        <f>Essco_Report2[[#This Row],[FY 2021-22 Allocation]]-Essco_Report2[[#This Row],[FY 2021-22 Expended]]</f>
        <v>0</v>
      </c>
      <c r="J97" s="32">
        <v>9361306</v>
      </c>
      <c r="K97" s="32">
        <v>9361306</v>
      </c>
      <c r="L97" s="32">
        <f>Essco_Report2[[#This Row],[FY 2022-23 Allocation]]-Essco_Report2[[#This Row],[FY 2022-23 Expended]]</f>
        <v>0</v>
      </c>
      <c r="M97" s="32">
        <v>0</v>
      </c>
    </row>
    <row r="98" spans="1:13" x14ac:dyDescent="0.35">
      <c r="A98" s="16" t="s">
        <v>3140</v>
      </c>
      <c r="B98" s="16" t="s">
        <v>3142</v>
      </c>
      <c r="C98" s="17" t="s">
        <v>203</v>
      </c>
      <c r="D98" s="21" t="s">
        <v>204</v>
      </c>
      <c r="E98" s="16" t="s">
        <v>10</v>
      </c>
      <c r="F98" s="19" t="s">
        <v>205</v>
      </c>
      <c r="G98" s="41">
        <v>50000</v>
      </c>
      <c r="H98" s="41">
        <v>50000</v>
      </c>
      <c r="I98" s="31">
        <f>Essco_Report2[[#This Row],[FY 2021-22 Allocation]]-Essco_Report2[[#This Row],[FY 2021-22 Expended]]</f>
        <v>0</v>
      </c>
      <c r="J98" s="32">
        <v>118207</v>
      </c>
      <c r="K98" s="32">
        <v>118207</v>
      </c>
      <c r="L98" s="32">
        <f>Essco_Report2[[#This Row],[FY 2022-23 Allocation]]-Essco_Report2[[#This Row],[FY 2022-23 Expended]]</f>
        <v>0</v>
      </c>
      <c r="M98" s="32">
        <v>0</v>
      </c>
    </row>
    <row r="99" spans="1:13" x14ac:dyDescent="0.35">
      <c r="A99" s="16" t="s">
        <v>3140</v>
      </c>
      <c r="B99" s="16" t="s">
        <v>3142</v>
      </c>
      <c r="C99" s="17" t="s">
        <v>206</v>
      </c>
      <c r="D99" s="21" t="s">
        <v>207</v>
      </c>
      <c r="E99" s="16" t="s">
        <v>10</v>
      </c>
      <c r="F99" s="19" t="s">
        <v>208</v>
      </c>
      <c r="G99" s="41">
        <v>271664</v>
      </c>
      <c r="H99" s="41">
        <v>271664</v>
      </c>
      <c r="I99" s="31">
        <f>Essco_Report2[[#This Row],[FY 2021-22 Allocation]]-Essco_Report2[[#This Row],[FY 2021-22 Expended]]</f>
        <v>0</v>
      </c>
      <c r="J99" s="32">
        <v>1038739</v>
      </c>
      <c r="K99" s="32">
        <v>1038739</v>
      </c>
      <c r="L99" s="32">
        <f>Essco_Report2[[#This Row],[FY 2022-23 Allocation]]-Essco_Report2[[#This Row],[FY 2022-23 Expended]]</f>
        <v>0</v>
      </c>
      <c r="M99" s="32">
        <v>0</v>
      </c>
    </row>
    <row r="100" spans="1:13" x14ac:dyDescent="0.35">
      <c r="A100" s="16" t="s">
        <v>3140</v>
      </c>
      <c r="B100" s="16" t="s">
        <v>3142</v>
      </c>
      <c r="C100" s="17" t="s">
        <v>209</v>
      </c>
      <c r="D100" s="18" t="s">
        <v>210</v>
      </c>
      <c r="E100" s="16" t="s">
        <v>10</v>
      </c>
      <c r="F100" s="19" t="s">
        <v>211</v>
      </c>
      <c r="G100" s="41">
        <v>50000</v>
      </c>
      <c r="H100" s="41">
        <v>50000</v>
      </c>
      <c r="I100" s="31">
        <f>Essco_Report2[[#This Row],[FY 2021-22 Allocation]]-Essco_Report2[[#This Row],[FY 2021-22 Expended]]</f>
        <v>0</v>
      </c>
      <c r="J100" s="32">
        <v>112587</v>
      </c>
      <c r="K100" s="32">
        <v>112587</v>
      </c>
      <c r="L100" s="32">
        <f>Essco_Report2[[#This Row],[FY 2022-23 Allocation]]-Essco_Report2[[#This Row],[FY 2022-23 Expended]]</f>
        <v>0</v>
      </c>
      <c r="M100" s="32">
        <v>0</v>
      </c>
    </row>
    <row r="101" spans="1:13" x14ac:dyDescent="0.35">
      <c r="A101" s="16" t="s">
        <v>3140</v>
      </c>
      <c r="B101" s="16" t="s">
        <v>3143</v>
      </c>
      <c r="C101" s="17" t="s">
        <v>7</v>
      </c>
      <c r="D101" s="18" t="s">
        <v>6</v>
      </c>
      <c r="E101" s="16" t="s">
        <v>6</v>
      </c>
      <c r="F101" s="19" t="s">
        <v>212</v>
      </c>
      <c r="G101" s="41">
        <v>1418924</v>
      </c>
      <c r="H101" s="41">
        <v>1418924</v>
      </c>
      <c r="I101" s="31">
        <f>Essco_Report2[[#This Row],[FY 2021-22 Allocation]]-Essco_Report2[[#This Row],[FY 2021-22 Expended]]</f>
        <v>0</v>
      </c>
      <c r="J101" s="32">
        <v>3891998</v>
      </c>
      <c r="K101" s="32">
        <v>3891998</v>
      </c>
      <c r="L101" s="32">
        <f>Essco_Report2[[#This Row],[FY 2022-23 Allocation]]-Essco_Report2[[#This Row],[FY 2022-23 Expended]]</f>
        <v>0</v>
      </c>
      <c r="M101" s="32">
        <v>0</v>
      </c>
    </row>
    <row r="102" spans="1:13" x14ac:dyDescent="0.35">
      <c r="A102" s="16" t="s">
        <v>3140</v>
      </c>
      <c r="B102" s="16" t="s">
        <v>3144</v>
      </c>
      <c r="C102" s="17" t="s">
        <v>7</v>
      </c>
      <c r="D102" s="21" t="s">
        <v>6</v>
      </c>
      <c r="E102" s="16" t="s">
        <v>6</v>
      </c>
      <c r="F102" s="19" t="s">
        <v>213</v>
      </c>
      <c r="G102" s="41">
        <v>220712</v>
      </c>
      <c r="H102" s="41">
        <v>7367.28</v>
      </c>
      <c r="I102" s="31">
        <f>Essco_Report2[[#This Row],[FY 2021-22 Allocation]]-Essco_Report2[[#This Row],[FY 2021-22 Expended]]</f>
        <v>213344.72</v>
      </c>
      <c r="J102" s="32">
        <v>570711</v>
      </c>
      <c r="K102" s="32">
        <v>430318.22</v>
      </c>
      <c r="L102" s="32">
        <f>Essco_Report2[[#This Row],[FY 2022-23 Allocation]]-Essco_Report2[[#This Row],[FY 2022-23 Expended]]</f>
        <v>140392.78000000003</v>
      </c>
      <c r="M102" s="32">
        <v>353737.5</v>
      </c>
    </row>
    <row r="103" spans="1:13" x14ac:dyDescent="0.35">
      <c r="A103" s="16" t="s">
        <v>3140</v>
      </c>
      <c r="B103" s="16" t="s">
        <v>3145</v>
      </c>
      <c r="C103" s="17" t="s">
        <v>7</v>
      </c>
      <c r="D103" s="18" t="s">
        <v>6</v>
      </c>
      <c r="E103" s="16" t="s">
        <v>6</v>
      </c>
      <c r="F103" s="19" t="s">
        <v>214</v>
      </c>
      <c r="G103" s="41">
        <v>50000</v>
      </c>
      <c r="H103" s="41">
        <v>50000</v>
      </c>
      <c r="I103" s="31">
        <f>Essco_Report2[[#This Row],[FY 2021-22 Allocation]]-Essco_Report2[[#This Row],[FY 2021-22 Expended]]</f>
        <v>0</v>
      </c>
      <c r="J103" s="32">
        <v>50000</v>
      </c>
      <c r="K103" s="32">
        <v>50000</v>
      </c>
      <c r="L103" s="32">
        <f>Essco_Report2[[#This Row],[FY 2022-23 Allocation]]-Essco_Report2[[#This Row],[FY 2022-23 Expended]]</f>
        <v>0</v>
      </c>
      <c r="M103" s="32">
        <v>0</v>
      </c>
    </row>
    <row r="104" spans="1:13" x14ac:dyDescent="0.35">
      <c r="A104" s="16" t="s">
        <v>3140</v>
      </c>
      <c r="B104" s="16" t="s">
        <v>3146</v>
      </c>
      <c r="C104" s="17" t="s">
        <v>7</v>
      </c>
      <c r="D104" s="18" t="s">
        <v>6</v>
      </c>
      <c r="E104" s="16" t="s">
        <v>6</v>
      </c>
      <c r="F104" s="19" t="s">
        <v>215</v>
      </c>
      <c r="G104" s="41">
        <v>304652</v>
      </c>
      <c r="H104" s="41">
        <v>304652</v>
      </c>
      <c r="I104" s="31">
        <f>Essco_Report2[[#This Row],[FY 2021-22 Allocation]]-Essco_Report2[[#This Row],[FY 2021-22 Expended]]</f>
        <v>0</v>
      </c>
      <c r="J104" s="32">
        <v>737938</v>
      </c>
      <c r="K104" s="32">
        <v>737938</v>
      </c>
      <c r="L104" s="32">
        <f>Essco_Report2[[#This Row],[FY 2022-23 Allocation]]-Essco_Report2[[#This Row],[FY 2022-23 Expended]]</f>
        <v>0</v>
      </c>
      <c r="M104" s="32">
        <v>0</v>
      </c>
    </row>
    <row r="105" spans="1:13" x14ac:dyDescent="0.35">
      <c r="A105" s="16" t="s">
        <v>3140</v>
      </c>
      <c r="B105" s="16" t="s">
        <v>3147</v>
      </c>
      <c r="C105" s="17" t="s">
        <v>7</v>
      </c>
      <c r="D105" s="18" t="s">
        <v>6</v>
      </c>
      <c r="E105" s="16" t="s">
        <v>6</v>
      </c>
      <c r="F105" s="19" t="s">
        <v>216</v>
      </c>
      <c r="G105" s="41">
        <v>108170</v>
      </c>
      <c r="H105" s="41">
        <v>0</v>
      </c>
      <c r="I105" s="31">
        <f>Essco_Report2[[#This Row],[FY 2021-22 Allocation]]-Essco_Report2[[#This Row],[FY 2021-22 Expended]]</f>
        <v>108170</v>
      </c>
      <c r="J105" s="32">
        <v>324584</v>
      </c>
      <c r="K105" s="32">
        <v>0</v>
      </c>
      <c r="L105" s="32">
        <f>Essco_Report2[[#This Row],[FY 2022-23 Allocation]]-Essco_Report2[[#This Row],[FY 2022-23 Expended]]</f>
        <v>324584</v>
      </c>
      <c r="M105" s="32">
        <v>432754</v>
      </c>
    </row>
    <row r="106" spans="1:13" x14ac:dyDescent="0.35">
      <c r="A106" s="16" t="s">
        <v>3140</v>
      </c>
      <c r="B106" s="16" t="s">
        <v>3148</v>
      </c>
      <c r="C106" s="17" t="s">
        <v>7</v>
      </c>
      <c r="D106" s="18" t="s">
        <v>6</v>
      </c>
      <c r="E106" s="16" t="s">
        <v>6</v>
      </c>
      <c r="F106" s="19" t="s">
        <v>217</v>
      </c>
      <c r="G106" s="41">
        <v>92308</v>
      </c>
      <c r="H106" s="41">
        <v>92308</v>
      </c>
      <c r="I106" s="31">
        <f>Essco_Report2[[#This Row],[FY 2021-22 Allocation]]-Essco_Report2[[#This Row],[FY 2021-22 Expended]]</f>
        <v>0</v>
      </c>
      <c r="J106" s="32">
        <v>256503</v>
      </c>
      <c r="K106" s="32">
        <v>256503</v>
      </c>
      <c r="L106" s="32">
        <f>Essco_Report2[[#This Row],[FY 2022-23 Allocation]]-Essco_Report2[[#This Row],[FY 2022-23 Expended]]</f>
        <v>0</v>
      </c>
      <c r="M106" s="32">
        <v>0</v>
      </c>
    </row>
    <row r="107" spans="1:13" x14ac:dyDescent="0.35">
      <c r="A107" s="16" t="s">
        <v>3140</v>
      </c>
      <c r="B107" s="16" t="s">
        <v>3149</v>
      </c>
      <c r="C107" s="17" t="s">
        <v>7</v>
      </c>
      <c r="D107" s="18" t="s">
        <v>6</v>
      </c>
      <c r="E107" s="16" t="s">
        <v>6</v>
      </c>
      <c r="F107" s="19" t="s">
        <v>218</v>
      </c>
      <c r="G107" s="41">
        <v>401499</v>
      </c>
      <c r="H107" s="41">
        <v>401499</v>
      </c>
      <c r="I107" s="31">
        <f>Essco_Report2[[#This Row],[FY 2021-22 Allocation]]-Essco_Report2[[#This Row],[FY 2021-22 Expended]]</f>
        <v>0</v>
      </c>
      <c r="J107" s="32">
        <v>1215582</v>
      </c>
      <c r="K107" s="32">
        <v>1215582</v>
      </c>
      <c r="L107" s="32">
        <f>Essco_Report2[[#This Row],[FY 2022-23 Allocation]]-Essco_Report2[[#This Row],[FY 2022-23 Expended]]</f>
        <v>0</v>
      </c>
      <c r="M107" s="32">
        <v>0</v>
      </c>
    </row>
    <row r="108" spans="1:13" x14ac:dyDescent="0.35">
      <c r="A108" s="16" t="s">
        <v>3140</v>
      </c>
      <c r="B108" s="16" t="s">
        <v>3150</v>
      </c>
      <c r="C108" s="17" t="s">
        <v>7</v>
      </c>
      <c r="D108" s="18" t="s">
        <v>6</v>
      </c>
      <c r="E108" s="16" t="s">
        <v>6</v>
      </c>
      <c r="F108" s="19" t="s">
        <v>219</v>
      </c>
      <c r="G108" s="41">
        <v>50441</v>
      </c>
      <c r="H108" s="41">
        <v>50441</v>
      </c>
      <c r="I108" s="31">
        <f>Essco_Report2[[#This Row],[FY 2021-22 Allocation]]-Essco_Report2[[#This Row],[FY 2021-22 Expended]]</f>
        <v>0</v>
      </c>
      <c r="J108" s="32">
        <v>143795</v>
      </c>
      <c r="K108" s="32">
        <v>143795</v>
      </c>
      <c r="L108" s="32">
        <f>Essco_Report2[[#This Row],[FY 2022-23 Allocation]]-Essco_Report2[[#This Row],[FY 2022-23 Expended]]</f>
        <v>0</v>
      </c>
      <c r="M108" s="32">
        <v>0</v>
      </c>
    </row>
    <row r="109" spans="1:13" x14ac:dyDescent="0.35">
      <c r="A109" s="16" t="s">
        <v>3140</v>
      </c>
      <c r="B109" s="16" t="s">
        <v>3151</v>
      </c>
      <c r="C109" s="17" t="s">
        <v>7</v>
      </c>
      <c r="D109" s="21" t="s">
        <v>6</v>
      </c>
      <c r="E109" s="16" t="s">
        <v>6</v>
      </c>
      <c r="F109" s="19" t="s">
        <v>220</v>
      </c>
      <c r="G109" s="41">
        <v>5326986</v>
      </c>
      <c r="H109" s="41">
        <v>5326986</v>
      </c>
      <c r="I109" s="31">
        <f>Essco_Report2[[#This Row],[FY 2021-22 Allocation]]-Essco_Report2[[#This Row],[FY 2021-22 Expended]]</f>
        <v>0</v>
      </c>
      <c r="J109" s="32">
        <v>14652612</v>
      </c>
      <c r="K109" s="32">
        <v>14224363.359999999</v>
      </c>
      <c r="L109" s="32">
        <f>Essco_Report2[[#This Row],[FY 2022-23 Allocation]]-Essco_Report2[[#This Row],[FY 2022-23 Expended]]</f>
        <v>428248.6400000006</v>
      </c>
      <c r="M109" s="32">
        <v>428248.64</v>
      </c>
    </row>
    <row r="110" spans="1:13" x14ac:dyDescent="0.35">
      <c r="A110" s="16" t="s">
        <v>3140</v>
      </c>
      <c r="B110" s="16" t="s">
        <v>3151</v>
      </c>
      <c r="C110" s="17" t="s">
        <v>251</v>
      </c>
      <c r="D110" s="21" t="s">
        <v>252</v>
      </c>
      <c r="E110" s="16" t="s">
        <v>10</v>
      </c>
      <c r="F110" s="19" t="s">
        <v>253</v>
      </c>
      <c r="G110" s="41">
        <v>596732</v>
      </c>
      <c r="H110" s="41">
        <v>596732</v>
      </c>
      <c r="I110" s="31">
        <f>Essco_Report2[[#This Row],[FY 2021-22 Allocation]]-Essco_Report2[[#This Row],[FY 2021-22 Expended]]</f>
        <v>0</v>
      </c>
      <c r="J110" s="32">
        <v>1369822</v>
      </c>
      <c r="K110" s="32">
        <v>1369822</v>
      </c>
      <c r="L110" s="32">
        <f>Essco_Report2[[#This Row],[FY 2022-23 Allocation]]-Essco_Report2[[#This Row],[FY 2022-23 Expended]]</f>
        <v>0</v>
      </c>
      <c r="M110" s="32">
        <v>0</v>
      </c>
    </row>
    <row r="111" spans="1:13" x14ac:dyDescent="0.35">
      <c r="A111" s="16" t="s">
        <v>3140</v>
      </c>
      <c r="B111" s="16" t="s">
        <v>3151</v>
      </c>
      <c r="C111" s="17" t="s">
        <v>221</v>
      </c>
      <c r="D111" s="18" t="s">
        <v>222</v>
      </c>
      <c r="E111" s="16" t="s">
        <v>24</v>
      </c>
      <c r="F111" s="19" t="s">
        <v>223</v>
      </c>
      <c r="G111" s="41">
        <v>50000</v>
      </c>
      <c r="H111" s="41">
        <v>50000</v>
      </c>
      <c r="I111" s="31">
        <f>Essco_Report2[[#This Row],[FY 2021-22 Allocation]]-Essco_Report2[[#This Row],[FY 2021-22 Expended]]</f>
        <v>0</v>
      </c>
      <c r="J111" s="32">
        <v>52695</v>
      </c>
      <c r="K111" s="32">
        <v>46468.44</v>
      </c>
      <c r="L111" s="32">
        <f>Essco_Report2[[#This Row],[FY 2022-23 Allocation]]-Essco_Report2[[#This Row],[FY 2022-23 Expended]]</f>
        <v>6226.5599999999977</v>
      </c>
      <c r="M111" s="32">
        <v>6226.56</v>
      </c>
    </row>
    <row r="112" spans="1:13" x14ac:dyDescent="0.35">
      <c r="A112" s="16" t="s">
        <v>3140</v>
      </c>
      <c r="B112" s="16" t="s">
        <v>3152</v>
      </c>
      <c r="C112" s="17" t="s">
        <v>7</v>
      </c>
      <c r="D112" s="18" t="s">
        <v>6</v>
      </c>
      <c r="E112" s="16" t="s">
        <v>6</v>
      </c>
      <c r="F112" s="19" t="s">
        <v>224</v>
      </c>
      <c r="G112" s="41">
        <v>1234929</v>
      </c>
      <c r="H112" s="41">
        <v>0</v>
      </c>
      <c r="I112" s="31">
        <f>Essco_Report2[[#This Row],[FY 2021-22 Allocation]]-Essco_Report2[[#This Row],[FY 2021-22 Expended]]</f>
        <v>1234929</v>
      </c>
      <c r="J112" s="32">
        <v>3177928</v>
      </c>
      <c r="K112" s="32">
        <v>1277553.19</v>
      </c>
      <c r="L112" s="32">
        <f>Essco_Report2[[#This Row],[FY 2022-23 Allocation]]-Essco_Report2[[#This Row],[FY 2022-23 Expended]]</f>
        <v>1900374.81</v>
      </c>
      <c r="M112" s="32">
        <v>3135303.81</v>
      </c>
    </row>
    <row r="113" spans="1:13" x14ac:dyDescent="0.35">
      <c r="A113" s="16" t="s">
        <v>3140</v>
      </c>
      <c r="B113" s="16" t="s">
        <v>3153</v>
      </c>
      <c r="C113" s="17" t="s">
        <v>7</v>
      </c>
      <c r="D113" s="18" t="s">
        <v>6</v>
      </c>
      <c r="E113" s="16" t="s">
        <v>6</v>
      </c>
      <c r="F113" s="19" t="s">
        <v>225</v>
      </c>
      <c r="G113" s="41">
        <v>50000</v>
      </c>
      <c r="H113" s="41">
        <v>0</v>
      </c>
      <c r="I113" s="31">
        <f>Essco_Report2[[#This Row],[FY 2021-22 Allocation]]-Essco_Report2[[#This Row],[FY 2021-22 Expended]]</f>
        <v>50000</v>
      </c>
      <c r="J113" s="32">
        <v>137477</v>
      </c>
      <c r="K113" s="32">
        <v>73591.41</v>
      </c>
      <c r="L113" s="32">
        <f>Essco_Report2[[#This Row],[FY 2022-23 Allocation]]-Essco_Report2[[#This Row],[FY 2022-23 Expended]]</f>
        <v>63885.59</v>
      </c>
      <c r="M113" s="32">
        <v>113885.59</v>
      </c>
    </row>
    <row r="114" spans="1:13" x14ac:dyDescent="0.35">
      <c r="A114" s="16" t="s">
        <v>3140</v>
      </c>
      <c r="B114" s="16" t="s">
        <v>3154</v>
      </c>
      <c r="C114" s="17" t="s">
        <v>7</v>
      </c>
      <c r="D114" s="18" t="s">
        <v>6</v>
      </c>
      <c r="E114" s="16" t="s">
        <v>6</v>
      </c>
      <c r="F114" s="19" t="s">
        <v>226</v>
      </c>
      <c r="G114" s="41">
        <v>2829896</v>
      </c>
      <c r="H114" s="41">
        <v>2829896</v>
      </c>
      <c r="I114" s="31">
        <f>Essco_Report2[[#This Row],[FY 2021-22 Allocation]]-Essco_Report2[[#This Row],[FY 2021-22 Expended]]</f>
        <v>0</v>
      </c>
      <c r="J114" s="32">
        <v>9853184</v>
      </c>
      <c r="K114" s="32">
        <v>9853184</v>
      </c>
      <c r="L114" s="32">
        <f>Essco_Report2[[#This Row],[FY 2022-23 Allocation]]-Essco_Report2[[#This Row],[FY 2022-23 Expended]]</f>
        <v>0</v>
      </c>
      <c r="M114" s="32">
        <v>0</v>
      </c>
    </row>
    <row r="115" spans="1:13" x14ac:dyDescent="0.35">
      <c r="A115" s="16" t="s">
        <v>3140</v>
      </c>
      <c r="B115" s="16" t="s">
        <v>3155</v>
      </c>
      <c r="C115" s="17" t="s">
        <v>7</v>
      </c>
      <c r="D115" s="21" t="s">
        <v>6</v>
      </c>
      <c r="E115" s="16" t="s">
        <v>6</v>
      </c>
      <c r="F115" s="19" t="s">
        <v>227</v>
      </c>
      <c r="G115" s="41">
        <v>7230985</v>
      </c>
      <c r="H115" s="41">
        <v>7230985</v>
      </c>
      <c r="I115" s="31">
        <f>Essco_Report2[[#This Row],[FY 2021-22 Allocation]]-Essco_Report2[[#This Row],[FY 2021-22 Expended]]</f>
        <v>0</v>
      </c>
      <c r="J115" s="32">
        <v>18516865</v>
      </c>
      <c r="K115" s="32">
        <v>17377520</v>
      </c>
      <c r="L115" s="32">
        <f>Essco_Report2[[#This Row],[FY 2022-23 Allocation]]-Essco_Report2[[#This Row],[FY 2022-23 Expended]]</f>
        <v>1139345</v>
      </c>
      <c r="M115" s="32">
        <v>1139345</v>
      </c>
    </row>
    <row r="116" spans="1:13" x14ac:dyDescent="0.35">
      <c r="A116" s="16" t="s">
        <v>3140</v>
      </c>
      <c r="B116" s="16" t="s">
        <v>3155</v>
      </c>
      <c r="C116" s="17" t="s">
        <v>228</v>
      </c>
      <c r="D116" s="21" t="s">
        <v>229</v>
      </c>
      <c r="E116" s="16" t="s">
        <v>10</v>
      </c>
      <c r="F116" s="19" t="s">
        <v>230</v>
      </c>
      <c r="G116" s="41">
        <v>395091</v>
      </c>
      <c r="H116" s="41">
        <v>395091</v>
      </c>
      <c r="I116" s="31">
        <f>Essco_Report2[[#This Row],[FY 2021-22 Allocation]]-Essco_Report2[[#This Row],[FY 2021-22 Expended]]</f>
        <v>0</v>
      </c>
      <c r="J116" s="32">
        <v>776354</v>
      </c>
      <c r="K116" s="32">
        <v>776354</v>
      </c>
      <c r="L116" s="32">
        <f>Essco_Report2[[#This Row],[FY 2022-23 Allocation]]-Essco_Report2[[#This Row],[FY 2022-23 Expended]]</f>
        <v>0</v>
      </c>
      <c r="M116" s="32">
        <v>0</v>
      </c>
    </row>
    <row r="117" spans="1:13" x14ac:dyDescent="0.35">
      <c r="A117" s="16" t="s">
        <v>3140</v>
      </c>
      <c r="B117" s="16" t="s">
        <v>3155</v>
      </c>
      <c r="C117" s="17" t="s">
        <v>231</v>
      </c>
      <c r="D117" s="21" t="s">
        <v>232</v>
      </c>
      <c r="E117" s="16" t="s">
        <v>10</v>
      </c>
      <c r="F117" s="19" t="s">
        <v>233</v>
      </c>
      <c r="G117" s="41">
        <v>86023</v>
      </c>
      <c r="H117" s="41">
        <v>86023</v>
      </c>
      <c r="I117" s="31">
        <f>Essco_Report2[[#This Row],[FY 2021-22 Allocation]]-Essco_Report2[[#This Row],[FY 2021-22 Expended]]</f>
        <v>0</v>
      </c>
      <c r="J117" s="32">
        <v>206357</v>
      </c>
      <c r="K117" s="32">
        <v>206357</v>
      </c>
      <c r="L117" s="32">
        <f>Essco_Report2[[#This Row],[FY 2022-23 Allocation]]-Essco_Report2[[#This Row],[FY 2022-23 Expended]]</f>
        <v>0</v>
      </c>
      <c r="M117" s="32">
        <v>0</v>
      </c>
    </row>
    <row r="118" spans="1:13" x14ac:dyDescent="0.35">
      <c r="A118" s="16" t="s">
        <v>3140</v>
      </c>
      <c r="B118" s="16" t="s">
        <v>3155</v>
      </c>
      <c r="C118" s="17" t="s">
        <v>234</v>
      </c>
      <c r="D118" s="21" t="s">
        <v>235</v>
      </c>
      <c r="E118" s="16" t="s">
        <v>10</v>
      </c>
      <c r="F118" s="19" t="s">
        <v>236</v>
      </c>
      <c r="G118" s="41">
        <v>453854</v>
      </c>
      <c r="H118" s="41">
        <v>453854</v>
      </c>
      <c r="I118" s="31">
        <f>Essco_Report2[[#This Row],[FY 2021-22 Allocation]]-Essco_Report2[[#This Row],[FY 2021-22 Expended]]</f>
        <v>0</v>
      </c>
      <c r="J118" s="32">
        <v>947059</v>
      </c>
      <c r="K118" s="32">
        <v>463062</v>
      </c>
      <c r="L118" s="32">
        <f>Essco_Report2[[#This Row],[FY 2022-23 Allocation]]-Essco_Report2[[#This Row],[FY 2022-23 Expended]]</f>
        <v>483997</v>
      </c>
      <c r="M118" s="32">
        <v>483997</v>
      </c>
    </row>
    <row r="119" spans="1:13" ht="31" x14ac:dyDescent="0.35">
      <c r="A119" s="16" t="s">
        <v>3140</v>
      </c>
      <c r="B119" s="16" t="s">
        <v>3155</v>
      </c>
      <c r="C119" s="17" t="s">
        <v>237</v>
      </c>
      <c r="D119" s="21" t="s">
        <v>238</v>
      </c>
      <c r="E119" s="16" t="s">
        <v>10</v>
      </c>
      <c r="F119" s="19" t="s">
        <v>239</v>
      </c>
      <c r="G119" s="41">
        <v>50000</v>
      </c>
      <c r="H119" s="41">
        <v>50000</v>
      </c>
      <c r="I119" s="31">
        <f>Essco_Report2[[#This Row],[FY 2021-22 Allocation]]-Essco_Report2[[#This Row],[FY 2021-22 Expended]]</f>
        <v>0</v>
      </c>
      <c r="J119" s="32">
        <v>123955</v>
      </c>
      <c r="K119" s="32">
        <v>123955</v>
      </c>
      <c r="L119" s="32">
        <f>Essco_Report2[[#This Row],[FY 2022-23 Allocation]]-Essco_Report2[[#This Row],[FY 2022-23 Expended]]</f>
        <v>0</v>
      </c>
      <c r="M119" s="32">
        <v>0</v>
      </c>
    </row>
    <row r="120" spans="1:13" x14ac:dyDescent="0.35">
      <c r="A120" s="16" t="s">
        <v>3140</v>
      </c>
      <c r="B120" s="16" t="s">
        <v>3155</v>
      </c>
      <c r="C120" s="17" t="s">
        <v>240</v>
      </c>
      <c r="D120" s="21" t="s">
        <v>241</v>
      </c>
      <c r="E120" s="16" t="s">
        <v>10</v>
      </c>
      <c r="F120" s="19" t="s">
        <v>242</v>
      </c>
      <c r="G120" s="41">
        <v>430121</v>
      </c>
      <c r="H120" s="41">
        <v>430121</v>
      </c>
      <c r="I120" s="31">
        <f>Essco_Report2[[#This Row],[FY 2021-22 Allocation]]-Essco_Report2[[#This Row],[FY 2021-22 Expended]]</f>
        <v>0</v>
      </c>
      <c r="J120" s="32">
        <v>998410</v>
      </c>
      <c r="K120" s="32">
        <v>998410</v>
      </c>
      <c r="L120" s="32">
        <f>Essco_Report2[[#This Row],[FY 2022-23 Allocation]]-Essco_Report2[[#This Row],[FY 2022-23 Expended]]</f>
        <v>0</v>
      </c>
      <c r="M120" s="32">
        <v>0</v>
      </c>
    </row>
    <row r="121" spans="1:13" ht="31" x14ac:dyDescent="0.35">
      <c r="A121" s="16" t="s">
        <v>3140</v>
      </c>
      <c r="B121" s="16" t="s">
        <v>3155</v>
      </c>
      <c r="C121" s="17" t="s">
        <v>243</v>
      </c>
      <c r="D121" s="18" t="s">
        <v>244</v>
      </c>
      <c r="E121" s="16" t="s">
        <v>10</v>
      </c>
      <c r="F121" s="19" t="s">
        <v>245</v>
      </c>
      <c r="G121" s="41">
        <v>196211</v>
      </c>
      <c r="H121" s="41">
        <v>196211</v>
      </c>
      <c r="I121" s="31">
        <f>Essco_Report2[[#This Row],[FY 2021-22 Allocation]]-Essco_Report2[[#This Row],[FY 2021-22 Expended]]</f>
        <v>0</v>
      </c>
      <c r="J121" s="32">
        <v>449061</v>
      </c>
      <c r="K121" s="32">
        <v>449061</v>
      </c>
      <c r="L121" s="32">
        <f>Essco_Report2[[#This Row],[FY 2022-23 Allocation]]-Essco_Report2[[#This Row],[FY 2022-23 Expended]]</f>
        <v>0</v>
      </c>
      <c r="M121" s="32">
        <v>0</v>
      </c>
    </row>
    <row r="122" spans="1:13" x14ac:dyDescent="0.35">
      <c r="A122" s="16" t="s">
        <v>3140</v>
      </c>
      <c r="B122" s="16" t="s">
        <v>3156</v>
      </c>
      <c r="C122" s="17" t="s">
        <v>7</v>
      </c>
      <c r="D122" s="18" t="s">
        <v>6</v>
      </c>
      <c r="E122" s="16" t="s">
        <v>6</v>
      </c>
      <c r="F122" s="19" t="s">
        <v>249</v>
      </c>
      <c r="G122" s="41">
        <v>964820</v>
      </c>
      <c r="H122" s="41">
        <v>964820</v>
      </c>
      <c r="I122" s="31">
        <f>Essco_Report2[[#This Row],[FY 2021-22 Allocation]]-Essco_Report2[[#This Row],[FY 2021-22 Expended]]</f>
        <v>0</v>
      </c>
      <c r="J122" s="32">
        <v>2580579</v>
      </c>
      <c r="K122" s="32">
        <v>2416069.54</v>
      </c>
      <c r="L122" s="32">
        <f>Essco_Report2[[#This Row],[FY 2022-23 Allocation]]-Essco_Report2[[#This Row],[FY 2022-23 Expended]]</f>
        <v>164509.45999999996</v>
      </c>
      <c r="M122" s="32">
        <v>164509.46</v>
      </c>
    </row>
    <row r="123" spans="1:13" x14ac:dyDescent="0.35">
      <c r="A123" s="16" t="s">
        <v>3140</v>
      </c>
      <c r="B123" s="16" t="s">
        <v>3157</v>
      </c>
      <c r="C123" s="17" t="s">
        <v>7</v>
      </c>
      <c r="D123" s="21" t="s">
        <v>6</v>
      </c>
      <c r="E123" s="16" t="s">
        <v>6</v>
      </c>
      <c r="F123" s="19" t="s">
        <v>250</v>
      </c>
      <c r="G123" s="41">
        <v>358405</v>
      </c>
      <c r="H123" s="41">
        <v>358405</v>
      </c>
      <c r="I123" s="31">
        <f>Essco_Report2[[#This Row],[FY 2021-22 Allocation]]-Essco_Report2[[#This Row],[FY 2021-22 Expended]]</f>
        <v>0</v>
      </c>
      <c r="J123" s="32">
        <v>1019551</v>
      </c>
      <c r="K123" s="32">
        <v>1019551</v>
      </c>
      <c r="L123" s="32">
        <f>Essco_Report2[[#This Row],[FY 2022-23 Allocation]]-Essco_Report2[[#This Row],[FY 2022-23 Expended]]</f>
        <v>0</v>
      </c>
      <c r="M123" s="32">
        <v>0</v>
      </c>
    </row>
    <row r="124" spans="1:13" x14ac:dyDescent="0.35">
      <c r="A124" s="16" t="s">
        <v>3158</v>
      </c>
      <c r="B124" s="16" t="s">
        <v>3159</v>
      </c>
      <c r="C124" s="17" t="s">
        <v>7</v>
      </c>
      <c r="D124" s="21" t="s">
        <v>6</v>
      </c>
      <c r="E124" s="16" t="s">
        <v>6</v>
      </c>
      <c r="F124" s="19" t="s">
        <v>254</v>
      </c>
      <c r="G124" s="41">
        <v>890994</v>
      </c>
      <c r="H124" s="41">
        <v>236272.45</v>
      </c>
      <c r="I124" s="31">
        <f>Essco_Report2[[#This Row],[FY 2021-22 Allocation]]-Essco_Report2[[#This Row],[FY 2021-22 Expended]]</f>
        <v>654721.55000000005</v>
      </c>
      <c r="J124" s="32">
        <v>2299447</v>
      </c>
      <c r="K124" s="32">
        <v>1170383.56</v>
      </c>
      <c r="L124" s="32">
        <f>Essco_Report2[[#This Row],[FY 2022-23 Allocation]]-Essco_Report2[[#This Row],[FY 2022-23 Expended]]</f>
        <v>1129063.44</v>
      </c>
      <c r="M124" s="32">
        <v>1783784.99</v>
      </c>
    </row>
    <row r="125" spans="1:13" x14ac:dyDescent="0.35">
      <c r="A125" s="16" t="s">
        <v>3160</v>
      </c>
      <c r="B125" s="16" t="s">
        <v>3161</v>
      </c>
      <c r="C125" s="17" t="s">
        <v>255</v>
      </c>
      <c r="D125" s="21" t="s">
        <v>256</v>
      </c>
      <c r="E125" s="16" t="s">
        <v>10</v>
      </c>
      <c r="F125" s="19" t="s">
        <v>257</v>
      </c>
      <c r="G125" s="41">
        <v>52954</v>
      </c>
      <c r="H125" s="41">
        <v>52954</v>
      </c>
      <c r="I125" s="31">
        <f>Essco_Report2[[#This Row],[FY 2021-22 Allocation]]-Essco_Report2[[#This Row],[FY 2021-22 Expended]]</f>
        <v>0</v>
      </c>
      <c r="J125" s="32">
        <v>166670</v>
      </c>
      <c r="K125" s="32">
        <v>166670</v>
      </c>
      <c r="L125" s="32">
        <f>Essco_Report2[[#This Row],[FY 2022-23 Allocation]]-Essco_Report2[[#This Row],[FY 2022-23 Expended]]</f>
        <v>0</v>
      </c>
      <c r="M125" s="32">
        <v>0</v>
      </c>
    </row>
    <row r="126" spans="1:13" x14ac:dyDescent="0.35">
      <c r="A126" s="16" t="s">
        <v>3160</v>
      </c>
      <c r="B126" s="16" t="s">
        <v>3162</v>
      </c>
      <c r="C126" s="17" t="s">
        <v>7</v>
      </c>
      <c r="D126" s="21" t="s">
        <v>6</v>
      </c>
      <c r="E126" s="16" t="s">
        <v>6</v>
      </c>
      <c r="F126" s="19" t="s">
        <v>258</v>
      </c>
      <c r="G126" s="41">
        <v>322675</v>
      </c>
      <c r="H126" s="41">
        <v>322675</v>
      </c>
      <c r="I126" s="31">
        <f>Essco_Report2[[#This Row],[FY 2021-22 Allocation]]-Essco_Report2[[#This Row],[FY 2021-22 Expended]]</f>
        <v>0</v>
      </c>
      <c r="J126" s="32">
        <v>957930</v>
      </c>
      <c r="K126" s="32">
        <v>957930</v>
      </c>
      <c r="L126" s="32">
        <f>Essco_Report2[[#This Row],[FY 2022-23 Allocation]]-Essco_Report2[[#This Row],[FY 2022-23 Expended]]</f>
        <v>0</v>
      </c>
      <c r="M126" s="32">
        <v>0</v>
      </c>
    </row>
    <row r="127" spans="1:13" x14ac:dyDescent="0.35">
      <c r="A127" s="16" t="s">
        <v>3160</v>
      </c>
      <c r="B127" s="16" t="s">
        <v>3162</v>
      </c>
      <c r="C127" s="17" t="s">
        <v>259</v>
      </c>
      <c r="D127" s="21" t="s">
        <v>260</v>
      </c>
      <c r="E127" s="16" t="s">
        <v>24</v>
      </c>
      <c r="F127" s="19" t="s">
        <v>261</v>
      </c>
      <c r="G127" s="41">
        <v>52504</v>
      </c>
      <c r="H127" s="41">
        <v>52504</v>
      </c>
      <c r="I127" s="31">
        <f>Essco_Report2[[#This Row],[FY 2021-22 Allocation]]-Essco_Report2[[#This Row],[FY 2021-22 Expended]]</f>
        <v>0</v>
      </c>
      <c r="J127" s="32">
        <v>143564</v>
      </c>
      <c r="K127" s="32">
        <v>143564</v>
      </c>
      <c r="L127" s="32">
        <f>Essco_Report2[[#This Row],[FY 2022-23 Allocation]]-Essco_Report2[[#This Row],[FY 2022-23 Expended]]</f>
        <v>0</v>
      </c>
      <c r="M127" s="32">
        <v>0</v>
      </c>
    </row>
    <row r="128" spans="1:13" ht="31" x14ac:dyDescent="0.35">
      <c r="A128" s="16" t="s">
        <v>3160</v>
      </c>
      <c r="B128" s="16" t="s">
        <v>3162</v>
      </c>
      <c r="C128" s="17" t="s">
        <v>262</v>
      </c>
      <c r="D128" s="21" t="s">
        <v>263</v>
      </c>
      <c r="E128" s="16" t="s">
        <v>10</v>
      </c>
      <c r="F128" s="19" t="s">
        <v>264</v>
      </c>
      <c r="G128" s="41">
        <v>50000</v>
      </c>
      <c r="H128" s="41">
        <v>50000</v>
      </c>
      <c r="I128" s="31">
        <f>Essco_Report2[[#This Row],[FY 2021-22 Allocation]]-Essco_Report2[[#This Row],[FY 2021-22 Expended]]</f>
        <v>0</v>
      </c>
      <c r="J128" s="32">
        <v>127294</v>
      </c>
      <c r="K128" s="32">
        <v>127294</v>
      </c>
      <c r="L128" s="32">
        <f>Essco_Report2[[#This Row],[FY 2022-23 Allocation]]-Essco_Report2[[#This Row],[FY 2022-23 Expended]]</f>
        <v>0</v>
      </c>
      <c r="M128" s="32">
        <v>0</v>
      </c>
    </row>
    <row r="129" spans="1:13" x14ac:dyDescent="0.35">
      <c r="A129" s="16" t="s">
        <v>3160</v>
      </c>
      <c r="B129" s="16" t="s">
        <v>3162</v>
      </c>
      <c r="C129" s="17" t="s">
        <v>265</v>
      </c>
      <c r="D129" s="21" t="s">
        <v>266</v>
      </c>
      <c r="E129" s="16" t="s">
        <v>10</v>
      </c>
      <c r="F129" s="19" t="s">
        <v>267</v>
      </c>
      <c r="G129" s="41">
        <v>50000</v>
      </c>
      <c r="H129" s="41">
        <v>50000</v>
      </c>
      <c r="I129" s="31">
        <f>Essco_Report2[[#This Row],[FY 2021-22 Allocation]]-Essco_Report2[[#This Row],[FY 2021-22 Expended]]</f>
        <v>0</v>
      </c>
      <c r="J129" s="32">
        <v>54624</v>
      </c>
      <c r="K129" s="32">
        <v>54624</v>
      </c>
      <c r="L129" s="32">
        <f>Essco_Report2[[#This Row],[FY 2022-23 Allocation]]-Essco_Report2[[#This Row],[FY 2022-23 Expended]]</f>
        <v>0</v>
      </c>
      <c r="M129" s="32">
        <v>0</v>
      </c>
    </row>
    <row r="130" spans="1:13" x14ac:dyDescent="0.35">
      <c r="A130" s="16" t="s">
        <v>3160</v>
      </c>
      <c r="B130" s="16" t="s">
        <v>3162</v>
      </c>
      <c r="C130" s="17" t="s">
        <v>268</v>
      </c>
      <c r="D130" s="21" t="s">
        <v>269</v>
      </c>
      <c r="E130" s="16" t="s">
        <v>24</v>
      </c>
      <c r="F130" s="19" t="s">
        <v>270</v>
      </c>
      <c r="G130" s="41">
        <v>50000</v>
      </c>
      <c r="H130" s="41">
        <v>50000</v>
      </c>
      <c r="I130" s="31">
        <f>Essco_Report2[[#This Row],[FY 2021-22 Allocation]]-Essco_Report2[[#This Row],[FY 2021-22 Expended]]</f>
        <v>0</v>
      </c>
      <c r="J130" s="32">
        <v>50000</v>
      </c>
      <c r="K130" s="32">
        <v>50000</v>
      </c>
      <c r="L130" s="32">
        <f>Essco_Report2[[#This Row],[FY 2022-23 Allocation]]-Essco_Report2[[#This Row],[FY 2022-23 Expended]]</f>
        <v>0</v>
      </c>
      <c r="M130" s="32">
        <v>0</v>
      </c>
    </row>
    <row r="131" spans="1:13" x14ac:dyDescent="0.35">
      <c r="A131" s="16" t="s">
        <v>3160</v>
      </c>
      <c r="B131" s="16" t="s">
        <v>3163</v>
      </c>
      <c r="C131" s="17" t="s">
        <v>7</v>
      </c>
      <c r="D131" s="21" t="s">
        <v>6</v>
      </c>
      <c r="E131" s="16" t="s">
        <v>6</v>
      </c>
      <c r="F131" s="19" t="s">
        <v>271</v>
      </c>
      <c r="G131" s="41">
        <v>100000</v>
      </c>
      <c r="H131" s="41">
        <v>0</v>
      </c>
      <c r="I131" s="31">
        <f>Essco_Report2[[#This Row],[FY 2021-22 Allocation]]-Essco_Report2[[#This Row],[FY 2021-22 Expended]]</f>
        <v>100000</v>
      </c>
      <c r="J131" s="32">
        <v>306023</v>
      </c>
      <c r="K131" s="32">
        <v>139793</v>
      </c>
      <c r="L131" s="32">
        <f>Essco_Report2[[#This Row],[FY 2022-23 Allocation]]-Essco_Report2[[#This Row],[FY 2022-23 Expended]]</f>
        <v>166230</v>
      </c>
      <c r="M131" s="32">
        <v>266230</v>
      </c>
    </row>
    <row r="132" spans="1:13" x14ac:dyDescent="0.35">
      <c r="A132" s="16" t="s">
        <v>3160</v>
      </c>
      <c r="B132" s="16" t="s">
        <v>3163</v>
      </c>
      <c r="C132" s="17" t="s">
        <v>272</v>
      </c>
      <c r="D132" s="18" t="s">
        <v>273</v>
      </c>
      <c r="E132" s="16" t="s">
        <v>10</v>
      </c>
      <c r="F132" s="19" t="s">
        <v>274</v>
      </c>
      <c r="G132" s="41">
        <v>50000</v>
      </c>
      <c r="H132" s="41">
        <v>0</v>
      </c>
      <c r="I132" s="31">
        <f>Essco_Report2[[#This Row],[FY 2021-22 Allocation]]-Essco_Report2[[#This Row],[FY 2021-22 Expended]]</f>
        <v>50000</v>
      </c>
      <c r="J132" s="32">
        <v>0</v>
      </c>
      <c r="K132" s="32">
        <v>0</v>
      </c>
      <c r="L132" s="32">
        <f>Essco_Report2[[#This Row],[FY 2022-23 Allocation]]-Essco_Report2[[#This Row],[FY 2022-23 Expended]]</f>
        <v>0</v>
      </c>
      <c r="M132" s="32">
        <v>50000</v>
      </c>
    </row>
    <row r="133" spans="1:13" x14ac:dyDescent="0.35">
      <c r="A133" s="16" t="s">
        <v>3160</v>
      </c>
      <c r="B133" s="16" t="s">
        <v>3164</v>
      </c>
      <c r="C133" s="17" t="s">
        <v>7</v>
      </c>
      <c r="D133" s="18" t="s">
        <v>6</v>
      </c>
      <c r="E133" s="16" t="s">
        <v>6</v>
      </c>
      <c r="F133" s="19" t="s">
        <v>275</v>
      </c>
      <c r="G133" s="41">
        <v>90539</v>
      </c>
      <c r="H133" s="41">
        <v>0</v>
      </c>
      <c r="I133" s="31">
        <f>Essco_Report2[[#This Row],[FY 2021-22 Allocation]]-Essco_Report2[[#This Row],[FY 2021-22 Expended]]</f>
        <v>90539</v>
      </c>
      <c r="J133" s="32">
        <v>219631</v>
      </c>
      <c r="K133" s="32">
        <v>100862</v>
      </c>
      <c r="L133" s="32">
        <f>Essco_Report2[[#This Row],[FY 2022-23 Allocation]]-Essco_Report2[[#This Row],[FY 2022-23 Expended]]</f>
        <v>118769</v>
      </c>
      <c r="M133" s="32">
        <v>209308</v>
      </c>
    </row>
    <row r="134" spans="1:13" x14ac:dyDescent="0.35">
      <c r="A134" s="16" t="s">
        <v>3160</v>
      </c>
      <c r="B134" s="16" t="s">
        <v>3165</v>
      </c>
      <c r="C134" s="17" t="s">
        <v>7</v>
      </c>
      <c r="D134" s="18" t="s">
        <v>6</v>
      </c>
      <c r="E134" s="16" t="s">
        <v>6</v>
      </c>
      <c r="F134" s="19" t="s">
        <v>276</v>
      </c>
      <c r="G134" s="41">
        <v>83137</v>
      </c>
      <c r="H134" s="41">
        <v>83137</v>
      </c>
      <c r="I134" s="31">
        <f>Essco_Report2[[#This Row],[FY 2021-22 Allocation]]-Essco_Report2[[#This Row],[FY 2021-22 Expended]]</f>
        <v>0</v>
      </c>
      <c r="J134" s="32">
        <v>196255</v>
      </c>
      <c r="K134" s="32">
        <v>55059.62</v>
      </c>
      <c r="L134" s="32">
        <f>Essco_Report2[[#This Row],[FY 2022-23 Allocation]]-Essco_Report2[[#This Row],[FY 2022-23 Expended]]</f>
        <v>141195.38</v>
      </c>
      <c r="M134" s="32">
        <v>141195.38</v>
      </c>
    </row>
    <row r="135" spans="1:13" x14ac:dyDescent="0.35">
      <c r="A135" s="16" t="s">
        <v>3160</v>
      </c>
      <c r="B135" s="16" t="s">
        <v>3166</v>
      </c>
      <c r="C135" s="17" t="s">
        <v>7</v>
      </c>
      <c r="D135" s="18" t="s">
        <v>6</v>
      </c>
      <c r="E135" s="16" t="s">
        <v>6</v>
      </c>
      <c r="F135" s="19" t="s">
        <v>277</v>
      </c>
      <c r="G135" s="41">
        <v>50000</v>
      </c>
      <c r="H135" s="41">
        <v>50000</v>
      </c>
      <c r="I135" s="31">
        <f>Essco_Report2[[#This Row],[FY 2021-22 Allocation]]-Essco_Report2[[#This Row],[FY 2021-22 Expended]]</f>
        <v>0</v>
      </c>
      <c r="J135" s="32">
        <v>50000</v>
      </c>
      <c r="K135" s="32">
        <v>49538.76</v>
      </c>
      <c r="L135" s="32">
        <f>Essco_Report2[[#This Row],[FY 2022-23 Allocation]]-Essco_Report2[[#This Row],[FY 2022-23 Expended]]</f>
        <v>461.23999999999796</v>
      </c>
      <c r="M135" s="32">
        <v>461.24</v>
      </c>
    </row>
    <row r="136" spans="1:13" x14ac:dyDescent="0.35">
      <c r="A136" s="16" t="s">
        <v>3160</v>
      </c>
      <c r="B136" s="16" t="s">
        <v>3167</v>
      </c>
      <c r="C136" s="17" t="s">
        <v>7</v>
      </c>
      <c r="D136" s="18" t="s">
        <v>6</v>
      </c>
      <c r="E136" s="16" t="s">
        <v>6</v>
      </c>
      <c r="F136" s="19" t="s">
        <v>278</v>
      </c>
      <c r="G136" s="41">
        <v>770733</v>
      </c>
      <c r="H136" s="41">
        <v>770733</v>
      </c>
      <c r="I136" s="31">
        <f>Essco_Report2[[#This Row],[FY 2021-22 Allocation]]-Essco_Report2[[#This Row],[FY 2021-22 Expended]]</f>
        <v>0</v>
      </c>
      <c r="J136" s="32">
        <v>1863568</v>
      </c>
      <c r="K136" s="32">
        <v>1845647</v>
      </c>
      <c r="L136" s="32">
        <f>Essco_Report2[[#This Row],[FY 2022-23 Allocation]]-Essco_Report2[[#This Row],[FY 2022-23 Expended]]</f>
        <v>17921</v>
      </c>
      <c r="M136" s="32">
        <v>17921</v>
      </c>
    </row>
    <row r="137" spans="1:13" x14ac:dyDescent="0.35">
      <c r="A137" s="16" t="s">
        <v>3160</v>
      </c>
      <c r="B137" s="16" t="s">
        <v>3168</v>
      </c>
      <c r="C137" s="17" t="s">
        <v>7</v>
      </c>
      <c r="D137" s="18" t="s">
        <v>6</v>
      </c>
      <c r="E137" s="16" t="s">
        <v>6</v>
      </c>
      <c r="F137" s="19" t="s">
        <v>279</v>
      </c>
      <c r="G137" s="41">
        <v>50000</v>
      </c>
      <c r="H137" s="41">
        <v>50000</v>
      </c>
      <c r="I137" s="31">
        <f>Essco_Report2[[#This Row],[FY 2021-22 Allocation]]-Essco_Report2[[#This Row],[FY 2021-22 Expended]]</f>
        <v>0</v>
      </c>
      <c r="J137" s="32">
        <v>50000</v>
      </c>
      <c r="K137" s="32">
        <v>50000</v>
      </c>
      <c r="L137" s="32">
        <f>Essco_Report2[[#This Row],[FY 2022-23 Allocation]]-Essco_Report2[[#This Row],[FY 2022-23 Expended]]</f>
        <v>0</v>
      </c>
      <c r="M137" s="32">
        <v>0</v>
      </c>
    </row>
    <row r="138" spans="1:13" x14ac:dyDescent="0.35">
      <c r="A138" s="16" t="s">
        <v>3160</v>
      </c>
      <c r="B138" s="16" t="s">
        <v>3169</v>
      </c>
      <c r="C138" s="17" t="s">
        <v>7</v>
      </c>
      <c r="D138" s="18" t="s">
        <v>6</v>
      </c>
      <c r="E138" s="16" t="s">
        <v>6</v>
      </c>
      <c r="F138" s="19" t="s">
        <v>280</v>
      </c>
      <c r="G138" s="41">
        <v>274812</v>
      </c>
      <c r="H138" s="41">
        <v>274812</v>
      </c>
      <c r="I138" s="31">
        <f>Essco_Report2[[#This Row],[FY 2021-22 Allocation]]-Essco_Report2[[#This Row],[FY 2021-22 Expended]]</f>
        <v>0</v>
      </c>
      <c r="J138" s="32">
        <v>652485</v>
      </c>
      <c r="K138" s="32">
        <v>586068.13</v>
      </c>
      <c r="L138" s="32">
        <f>Essco_Report2[[#This Row],[FY 2022-23 Allocation]]-Essco_Report2[[#This Row],[FY 2022-23 Expended]]</f>
        <v>66416.87</v>
      </c>
      <c r="M138" s="32">
        <v>66416.87</v>
      </c>
    </row>
    <row r="139" spans="1:13" x14ac:dyDescent="0.35">
      <c r="A139" s="16" t="s">
        <v>3160</v>
      </c>
      <c r="B139" s="16" t="s">
        <v>3170</v>
      </c>
      <c r="C139" s="17" t="s">
        <v>7</v>
      </c>
      <c r="D139" s="18" t="s">
        <v>6</v>
      </c>
      <c r="E139" s="16" t="s">
        <v>6</v>
      </c>
      <c r="F139" s="19" t="s">
        <v>184</v>
      </c>
      <c r="G139" s="41">
        <v>75003</v>
      </c>
      <c r="H139" s="41">
        <v>75003</v>
      </c>
      <c r="I139" s="31">
        <f>Essco_Report2[[#This Row],[FY 2021-22 Allocation]]-Essco_Report2[[#This Row],[FY 2021-22 Expended]]</f>
        <v>0</v>
      </c>
      <c r="J139" s="32">
        <v>204836</v>
      </c>
      <c r="K139" s="32">
        <v>101224.66</v>
      </c>
      <c r="L139" s="32">
        <f>Essco_Report2[[#This Row],[FY 2022-23 Allocation]]-Essco_Report2[[#This Row],[FY 2022-23 Expended]]</f>
        <v>103611.34</v>
      </c>
      <c r="M139" s="32">
        <v>103611.34</v>
      </c>
    </row>
    <row r="140" spans="1:13" x14ac:dyDescent="0.35">
      <c r="A140" s="16" t="s">
        <v>3160</v>
      </c>
      <c r="B140" s="16" t="s">
        <v>3171</v>
      </c>
      <c r="C140" s="17" t="s">
        <v>7</v>
      </c>
      <c r="D140" s="18" t="s">
        <v>6</v>
      </c>
      <c r="E140" s="16" t="s">
        <v>6</v>
      </c>
      <c r="F140" s="19" t="s">
        <v>281</v>
      </c>
      <c r="G140" s="41">
        <v>368959</v>
      </c>
      <c r="H140" s="41">
        <v>368959</v>
      </c>
      <c r="I140" s="31">
        <f>Essco_Report2[[#This Row],[FY 2021-22 Allocation]]-Essco_Report2[[#This Row],[FY 2021-22 Expended]]</f>
        <v>0</v>
      </c>
      <c r="J140" s="32">
        <v>961644</v>
      </c>
      <c r="K140" s="32">
        <v>961644</v>
      </c>
      <c r="L140" s="32">
        <f>Essco_Report2[[#This Row],[FY 2022-23 Allocation]]-Essco_Report2[[#This Row],[FY 2022-23 Expended]]</f>
        <v>0</v>
      </c>
      <c r="M140" s="32">
        <v>0</v>
      </c>
    </row>
    <row r="141" spans="1:13" x14ac:dyDescent="0.35">
      <c r="A141" s="16" t="s">
        <v>3160</v>
      </c>
      <c r="B141" s="16" t="s">
        <v>3172</v>
      </c>
      <c r="C141" s="17" t="s">
        <v>7</v>
      </c>
      <c r="D141" s="18" t="s">
        <v>6</v>
      </c>
      <c r="E141" s="16" t="s">
        <v>6</v>
      </c>
      <c r="F141" s="19" t="s">
        <v>282</v>
      </c>
      <c r="G141" s="41">
        <v>151546</v>
      </c>
      <c r="H141" s="41">
        <v>151546</v>
      </c>
      <c r="I141" s="31">
        <f>Essco_Report2[[#This Row],[FY 2021-22 Allocation]]-Essco_Report2[[#This Row],[FY 2021-22 Expended]]</f>
        <v>0</v>
      </c>
      <c r="J141" s="32">
        <v>386498</v>
      </c>
      <c r="K141" s="32">
        <v>386498</v>
      </c>
      <c r="L141" s="32">
        <f>Essco_Report2[[#This Row],[FY 2022-23 Allocation]]-Essco_Report2[[#This Row],[FY 2022-23 Expended]]</f>
        <v>0</v>
      </c>
      <c r="M141" s="32">
        <v>0</v>
      </c>
    </row>
    <row r="142" spans="1:13" x14ac:dyDescent="0.35">
      <c r="A142" s="16" t="s">
        <v>3160</v>
      </c>
      <c r="B142" s="16" t="s">
        <v>3173</v>
      </c>
      <c r="C142" s="17" t="s">
        <v>7</v>
      </c>
      <c r="D142" s="18" t="s">
        <v>6</v>
      </c>
      <c r="E142" s="16" t="s">
        <v>6</v>
      </c>
      <c r="F142" s="19" t="s">
        <v>283</v>
      </c>
      <c r="G142" s="41">
        <v>314513</v>
      </c>
      <c r="H142" s="41">
        <v>314513</v>
      </c>
      <c r="I142" s="31">
        <f>Essco_Report2[[#This Row],[FY 2021-22 Allocation]]-Essco_Report2[[#This Row],[FY 2021-22 Expended]]</f>
        <v>0</v>
      </c>
      <c r="J142" s="32">
        <v>964650</v>
      </c>
      <c r="K142" s="32">
        <v>964650</v>
      </c>
      <c r="L142" s="32">
        <f>Essco_Report2[[#This Row],[FY 2022-23 Allocation]]-Essco_Report2[[#This Row],[FY 2022-23 Expended]]</f>
        <v>0</v>
      </c>
      <c r="M142" s="32">
        <v>0</v>
      </c>
    </row>
    <row r="143" spans="1:13" x14ac:dyDescent="0.35">
      <c r="A143" s="16" t="s">
        <v>3160</v>
      </c>
      <c r="B143" s="16" t="s">
        <v>3174</v>
      </c>
      <c r="C143" s="17" t="s">
        <v>7</v>
      </c>
      <c r="D143" s="18" t="s">
        <v>6</v>
      </c>
      <c r="E143" s="16" t="s">
        <v>6</v>
      </c>
      <c r="F143" s="19" t="s">
        <v>284</v>
      </c>
      <c r="G143" s="41">
        <v>50000</v>
      </c>
      <c r="H143" s="41">
        <v>0</v>
      </c>
      <c r="I143" s="31">
        <f>Essco_Report2[[#This Row],[FY 2021-22 Allocation]]-Essco_Report2[[#This Row],[FY 2021-22 Expended]]</f>
        <v>50000</v>
      </c>
      <c r="J143" s="32">
        <v>50000</v>
      </c>
      <c r="K143" s="32">
        <v>0</v>
      </c>
      <c r="L143" s="32">
        <f>Essco_Report2[[#This Row],[FY 2022-23 Allocation]]-Essco_Report2[[#This Row],[FY 2022-23 Expended]]</f>
        <v>50000</v>
      </c>
      <c r="M143" s="32">
        <v>100000</v>
      </c>
    </row>
    <row r="144" spans="1:13" x14ac:dyDescent="0.35">
      <c r="A144" s="16" t="s">
        <v>3160</v>
      </c>
      <c r="B144" s="16" t="s">
        <v>3175</v>
      </c>
      <c r="C144" s="17" t="s">
        <v>7</v>
      </c>
      <c r="D144" s="21" t="s">
        <v>6</v>
      </c>
      <c r="E144" s="16" t="s">
        <v>6</v>
      </c>
      <c r="F144" s="19" t="s">
        <v>285</v>
      </c>
      <c r="G144" s="41">
        <v>152599</v>
      </c>
      <c r="H144" s="41">
        <v>152599</v>
      </c>
      <c r="I144" s="31">
        <f>Essco_Report2[[#This Row],[FY 2021-22 Allocation]]-Essco_Report2[[#This Row],[FY 2021-22 Expended]]</f>
        <v>0</v>
      </c>
      <c r="J144" s="32">
        <v>439190</v>
      </c>
      <c r="K144" s="32">
        <v>439190</v>
      </c>
      <c r="L144" s="32">
        <f>Essco_Report2[[#This Row],[FY 2022-23 Allocation]]-Essco_Report2[[#This Row],[FY 2022-23 Expended]]</f>
        <v>0</v>
      </c>
      <c r="M144" s="32">
        <v>0</v>
      </c>
    </row>
    <row r="145" spans="1:13" x14ac:dyDescent="0.35">
      <c r="A145" s="16" t="s">
        <v>3160</v>
      </c>
      <c r="B145" s="16" t="s">
        <v>3175</v>
      </c>
      <c r="C145" s="17" t="s">
        <v>286</v>
      </c>
      <c r="D145" s="18" t="s">
        <v>287</v>
      </c>
      <c r="E145" s="16" t="s">
        <v>24</v>
      </c>
      <c r="F145" s="19" t="s">
        <v>288</v>
      </c>
      <c r="G145" s="41">
        <v>50000</v>
      </c>
      <c r="H145" s="41">
        <v>0</v>
      </c>
      <c r="I145" s="31">
        <f>Essco_Report2[[#This Row],[FY 2021-22 Allocation]]-Essco_Report2[[#This Row],[FY 2021-22 Expended]]</f>
        <v>50000</v>
      </c>
      <c r="J145" s="32">
        <v>0</v>
      </c>
      <c r="K145" s="32">
        <v>0</v>
      </c>
      <c r="L145" s="32">
        <f>Essco_Report2[[#This Row],[FY 2022-23 Allocation]]-Essco_Report2[[#This Row],[FY 2022-23 Expended]]</f>
        <v>0</v>
      </c>
      <c r="M145" s="32">
        <v>50000</v>
      </c>
    </row>
    <row r="146" spans="1:13" x14ac:dyDescent="0.35">
      <c r="A146" s="16" t="s">
        <v>3176</v>
      </c>
      <c r="B146" s="16">
        <v>62323</v>
      </c>
      <c r="C146" s="28" t="s">
        <v>7</v>
      </c>
      <c r="D146" s="33" t="s">
        <v>6</v>
      </c>
      <c r="E146" s="27" t="s">
        <v>6</v>
      </c>
      <c r="F146" s="20" t="s">
        <v>4147</v>
      </c>
      <c r="G146" s="43">
        <v>146753</v>
      </c>
      <c r="H146" s="42">
        <v>0</v>
      </c>
      <c r="I146" s="31">
        <f>Essco_Report2[[#This Row],[FY 2021-22 Allocation]]-Essco_Report2[[#This Row],[FY 2021-22 Expended]]</f>
        <v>146753</v>
      </c>
      <c r="J146" s="32">
        <v>316694</v>
      </c>
      <c r="K146" s="32">
        <v>218221</v>
      </c>
      <c r="L146" s="32">
        <f>Essco_Report2[[#This Row],[FY 2022-23 Allocation]]-Essco_Report2[[#This Row],[FY 2022-23 Expended]]</f>
        <v>98473</v>
      </c>
      <c r="M146" s="35">
        <f>Essco_Report2[[#This Row],[FY 2021-22 
Unspent Funds to Offset]]+Essco_Report2[[#This Row],[FY 2022-23 
Unspent Funds to Offset]]</f>
        <v>245226</v>
      </c>
    </row>
    <row r="147" spans="1:13" x14ac:dyDescent="0.35">
      <c r="A147" s="16" t="s">
        <v>3176</v>
      </c>
      <c r="B147" s="16" t="s">
        <v>3177</v>
      </c>
      <c r="C147" s="17" t="s">
        <v>289</v>
      </c>
      <c r="D147" s="21" t="s">
        <v>290</v>
      </c>
      <c r="E147" s="16" t="s">
        <v>10</v>
      </c>
      <c r="F147" s="19" t="s">
        <v>291</v>
      </c>
      <c r="G147" s="41">
        <v>50000</v>
      </c>
      <c r="H147" s="41">
        <v>0</v>
      </c>
      <c r="I147" s="31">
        <f>Essco_Report2[[#This Row],[FY 2021-22 Allocation]]-Essco_Report2[[#This Row],[FY 2021-22 Expended]]</f>
        <v>50000</v>
      </c>
      <c r="J147" s="32">
        <v>50000</v>
      </c>
      <c r="K147" s="32">
        <v>0</v>
      </c>
      <c r="L147" s="32">
        <f>Essco_Report2[[#This Row],[FY 2022-23 Allocation]]-Essco_Report2[[#This Row],[FY 2022-23 Expended]]</f>
        <v>50000</v>
      </c>
      <c r="M147" s="32">
        <v>100000</v>
      </c>
    </row>
    <row r="148" spans="1:13" x14ac:dyDescent="0.35">
      <c r="A148" s="16" t="s">
        <v>3176</v>
      </c>
      <c r="B148" s="16" t="s">
        <v>3177</v>
      </c>
      <c r="C148" s="17" t="s">
        <v>292</v>
      </c>
      <c r="D148" s="21" t="s">
        <v>293</v>
      </c>
      <c r="E148" s="16" t="s">
        <v>10</v>
      </c>
      <c r="F148" s="19" t="s">
        <v>294</v>
      </c>
      <c r="G148" s="41">
        <v>90702</v>
      </c>
      <c r="H148" s="41">
        <v>90702</v>
      </c>
      <c r="I148" s="31">
        <f>Essco_Report2[[#This Row],[FY 2021-22 Allocation]]-Essco_Report2[[#This Row],[FY 2021-22 Expended]]</f>
        <v>0</v>
      </c>
      <c r="J148" s="32">
        <v>153654</v>
      </c>
      <c r="K148" s="32">
        <v>153654</v>
      </c>
      <c r="L148" s="32">
        <f>Essco_Report2[[#This Row],[FY 2022-23 Allocation]]-Essco_Report2[[#This Row],[FY 2022-23 Expended]]</f>
        <v>0</v>
      </c>
      <c r="M148" s="32">
        <v>0</v>
      </c>
    </row>
    <row r="149" spans="1:13" x14ac:dyDescent="0.35">
      <c r="A149" s="16" t="s">
        <v>3176</v>
      </c>
      <c r="B149" s="16" t="s">
        <v>3177</v>
      </c>
      <c r="C149" s="17" t="s">
        <v>295</v>
      </c>
      <c r="D149" s="21" t="s">
        <v>296</v>
      </c>
      <c r="E149" s="16" t="s">
        <v>10</v>
      </c>
      <c r="F149" s="19" t="s">
        <v>297</v>
      </c>
      <c r="G149" s="41">
        <v>154161</v>
      </c>
      <c r="H149" s="41">
        <v>154161</v>
      </c>
      <c r="I149" s="31">
        <f>Essco_Report2[[#This Row],[FY 2021-22 Allocation]]-Essco_Report2[[#This Row],[FY 2021-22 Expended]]</f>
        <v>0</v>
      </c>
      <c r="J149" s="32">
        <v>543245</v>
      </c>
      <c r="K149" s="32">
        <v>216826.31</v>
      </c>
      <c r="L149" s="32">
        <f>Essco_Report2[[#This Row],[FY 2022-23 Allocation]]-Essco_Report2[[#This Row],[FY 2022-23 Expended]]</f>
        <v>326418.69</v>
      </c>
      <c r="M149" s="32">
        <v>326418.69</v>
      </c>
    </row>
    <row r="150" spans="1:13" x14ac:dyDescent="0.35">
      <c r="A150" s="16" t="s">
        <v>3176</v>
      </c>
      <c r="B150" s="16" t="s">
        <v>3177</v>
      </c>
      <c r="C150" s="17" t="s">
        <v>2993</v>
      </c>
      <c r="D150" s="18" t="s">
        <v>2994</v>
      </c>
      <c r="E150" s="16" t="s">
        <v>10</v>
      </c>
      <c r="F150" s="19" t="s">
        <v>2995</v>
      </c>
      <c r="G150" s="41">
        <v>50000</v>
      </c>
      <c r="H150" s="41">
        <v>50000</v>
      </c>
      <c r="I150" s="31">
        <f>Essco_Report2[[#This Row],[FY 2021-22 Allocation]]-Essco_Report2[[#This Row],[FY 2021-22 Expended]]</f>
        <v>0</v>
      </c>
      <c r="J150" s="32">
        <v>165330</v>
      </c>
      <c r="K150" s="32">
        <v>165330</v>
      </c>
      <c r="L150" s="32">
        <f>Essco_Report2[[#This Row],[FY 2022-23 Allocation]]-Essco_Report2[[#This Row],[FY 2022-23 Expended]]</f>
        <v>0</v>
      </c>
      <c r="M150" s="32">
        <v>0</v>
      </c>
    </row>
    <row r="151" spans="1:13" x14ac:dyDescent="0.35">
      <c r="A151" s="16" t="s">
        <v>3176</v>
      </c>
      <c r="B151" s="16" t="s">
        <v>3177</v>
      </c>
      <c r="C151" s="17" t="s">
        <v>298</v>
      </c>
      <c r="D151" s="18" t="s">
        <v>299</v>
      </c>
      <c r="E151" s="16" t="s">
        <v>10</v>
      </c>
      <c r="F151" s="19" t="s">
        <v>300</v>
      </c>
      <c r="G151" s="41">
        <v>549950</v>
      </c>
      <c r="H151" s="41">
        <v>549950</v>
      </c>
      <c r="I151" s="31">
        <f>Essco_Report2[[#This Row],[FY 2021-22 Allocation]]-Essco_Report2[[#This Row],[FY 2021-22 Expended]]</f>
        <v>0</v>
      </c>
      <c r="J151" s="32">
        <v>1049439</v>
      </c>
      <c r="K151" s="32">
        <v>1049439</v>
      </c>
      <c r="L151" s="32">
        <f>Essco_Report2[[#This Row],[FY 2022-23 Allocation]]-Essco_Report2[[#This Row],[FY 2022-23 Expended]]</f>
        <v>0</v>
      </c>
      <c r="M151" s="32">
        <v>0</v>
      </c>
    </row>
    <row r="152" spans="1:13" x14ac:dyDescent="0.35">
      <c r="A152" s="16" t="s">
        <v>3176</v>
      </c>
      <c r="B152" s="16" t="s">
        <v>3178</v>
      </c>
      <c r="C152" s="17" t="s">
        <v>7</v>
      </c>
      <c r="D152" s="18" t="s">
        <v>6</v>
      </c>
      <c r="E152" s="16" t="s">
        <v>6</v>
      </c>
      <c r="F152" s="19" t="s">
        <v>301</v>
      </c>
      <c r="G152" s="41">
        <v>81769</v>
      </c>
      <c r="H152" s="41">
        <v>81769</v>
      </c>
      <c r="I152" s="31">
        <f>Essco_Report2[[#This Row],[FY 2021-22 Allocation]]-Essco_Report2[[#This Row],[FY 2021-22 Expended]]</f>
        <v>0</v>
      </c>
      <c r="J152" s="32">
        <v>278554</v>
      </c>
      <c r="K152" s="32">
        <v>278554</v>
      </c>
      <c r="L152" s="32">
        <f>Essco_Report2[[#This Row],[FY 2022-23 Allocation]]-Essco_Report2[[#This Row],[FY 2022-23 Expended]]</f>
        <v>0</v>
      </c>
      <c r="M152" s="32">
        <v>0</v>
      </c>
    </row>
    <row r="153" spans="1:13" x14ac:dyDescent="0.35">
      <c r="A153" s="16" t="s">
        <v>3176</v>
      </c>
      <c r="B153" s="16" t="s">
        <v>3179</v>
      </c>
      <c r="C153" s="17" t="s">
        <v>7</v>
      </c>
      <c r="D153" s="18" t="s">
        <v>6</v>
      </c>
      <c r="E153" s="16" t="s">
        <v>6</v>
      </c>
      <c r="F153" s="19" t="s">
        <v>302</v>
      </c>
      <c r="G153" s="41">
        <v>50000</v>
      </c>
      <c r="H153" s="41">
        <v>50000</v>
      </c>
      <c r="I153" s="31">
        <f>Essco_Report2[[#This Row],[FY 2021-22 Allocation]]-Essco_Report2[[#This Row],[FY 2021-22 Expended]]</f>
        <v>0</v>
      </c>
      <c r="J153" s="32">
        <v>50000</v>
      </c>
      <c r="K153" s="32">
        <v>50000</v>
      </c>
      <c r="L153" s="32">
        <f>Essco_Report2[[#This Row],[FY 2022-23 Allocation]]-Essco_Report2[[#This Row],[FY 2022-23 Expended]]</f>
        <v>0</v>
      </c>
      <c r="M153" s="32">
        <v>0</v>
      </c>
    </row>
    <row r="154" spans="1:13" x14ac:dyDescent="0.35">
      <c r="A154" s="16" t="s">
        <v>3176</v>
      </c>
      <c r="B154" s="16" t="s">
        <v>3180</v>
      </c>
      <c r="C154" s="17" t="s">
        <v>7</v>
      </c>
      <c r="D154" s="18" t="s">
        <v>6</v>
      </c>
      <c r="E154" s="16" t="s">
        <v>6</v>
      </c>
      <c r="F154" s="19" t="s">
        <v>303</v>
      </c>
      <c r="G154" s="41">
        <v>96641</v>
      </c>
      <c r="H154" s="41">
        <v>96641</v>
      </c>
      <c r="I154" s="31">
        <f>Essco_Report2[[#This Row],[FY 2021-22 Allocation]]-Essco_Report2[[#This Row],[FY 2021-22 Expended]]</f>
        <v>0</v>
      </c>
      <c r="J154" s="32">
        <v>200435</v>
      </c>
      <c r="K154" s="32">
        <v>200435</v>
      </c>
      <c r="L154" s="32">
        <f>Essco_Report2[[#This Row],[FY 2022-23 Allocation]]-Essco_Report2[[#This Row],[FY 2022-23 Expended]]</f>
        <v>0</v>
      </c>
      <c r="M154" s="32">
        <v>0</v>
      </c>
    </row>
    <row r="155" spans="1:13" x14ac:dyDescent="0.35">
      <c r="A155" s="16" t="s">
        <v>3176</v>
      </c>
      <c r="B155" s="16" t="s">
        <v>3181</v>
      </c>
      <c r="C155" s="17" t="s">
        <v>7</v>
      </c>
      <c r="D155" s="21" t="s">
        <v>6</v>
      </c>
      <c r="E155" s="16" t="s">
        <v>6</v>
      </c>
      <c r="F155" s="19" t="s">
        <v>304</v>
      </c>
      <c r="G155" s="41">
        <v>50000</v>
      </c>
      <c r="H155" s="41">
        <v>50000</v>
      </c>
      <c r="I155" s="31">
        <f>Essco_Report2[[#This Row],[FY 2021-22 Allocation]]-Essco_Report2[[#This Row],[FY 2021-22 Expended]]</f>
        <v>0</v>
      </c>
      <c r="J155" s="32">
        <v>69923</v>
      </c>
      <c r="K155" s="32">
        <v>59774.6</v>
      </c>
      <c r="L155" s="32">
        <f>Essco_Report2[[#This Row],[FY 2022-23 Allocation]]-Essco_Report2[[#This Row],[FY 2022-23 Expended]]</f>
        <v>10148.400000000001</v>
      </c>
      <c r="M155" s="32">
        <v>10148.4</v>
      </c>
    </row>
    <row r="156" spans="1:13" x14ac:dyDescent="0.35">
      <c r="A156" s="16" t="s">
        <v>3176</v>
      </c>
      <c r="B156" s="16" t="s">
        <v>3182</v>
      </c>
      <c r="C156" s="17" t="s">
        <v>7</v>
      </c>
      <c r="D156" s="18" t="s">
        <v>6</v>
      </c>
      <c r="E156" s="16" t="s">
        <v>6</v>
      </c>
      <c r="F156" s="19" t="s">
        <v>305</v>
      </c>
      <c r="G156" s="41">
        <v>7270408</v>
      </c>
      <c r="H156" s="41">
        <v>7270408</v>
      </c>
      <c r="I156" s="31">
        <f>Essco_Report2[[#This Row],[FY 2021-22 Allocation]]-Essco_Report2[[#This Row],[FY 2021-22 Expended]]</f>
        <v>0</v>
      </c>
      <c r="J156" s="32">
        <v>20726321</v>
      </c>
      <c r="K156" s="32">
        <v>20726321</v>
      </c>
      <c r="L156" s="32">
        <f>Essco_Report2[[#This Row],[FY 2022-23 Allocation]]-Essco_Report2[[#This Row],[FY 2022-23 Expended]]</f>
        <v>0</v>
      </c>
      <c r="M156" s="32">
        <v>0</v>
      </c>
    </row>
    <row r="157" spans="1:13" x14ac:dyDescent="0.35">
      <c r="A157" s="16" t="s">
        <v>3176</v>
      </c>
      <c r="B157" s="16" t="s">
        <v>3183</v>
      </c>
      <c r="C157" s="17" t="s">
        <v>7</v>
      </c>
      <c r="D157" s="18" t="s">
        <v>6</v>
      </c>
      <c r="E157" s="16" t="s">
        <v>6</v>
      </c>
      <c r="F157" s="19" t="s">
        <v>306</v>
      </c>
      <c r="G157" s="41">
        <v>2500716</v>
      </c>
      <c r="H157" s="41">
        <v>2500716</v>
      </c>
      <c r="I157" s="31">
        <f>Essco_Report2[[#This Row],[FY 2021-22 Allocation]]-Essco_Report2[[#This Row],[FY 2021-22 Expended]]</f>
        <v>0</v>
      </c>
      <c r="J157" s="32">
        <v>5098342</v>
      </c>
      <c r="K157" s="32">
        <v>1405996.84</v>
      </c>
      <c r="L157" s="32">
        <f>Essco_Report2[[#This Row],[FY 2022-23 Allocation]]-Essco_Report2[[#This Row],[FY 2022-23 Expended]]</f>
        <v>3692345.16</v>
      </c>
      <c r="M157" s="32">
        <v>3692345.16</v>
      </c>
    </row>
    <row r="158" spans="1:13" x14ac:dyDescent="0.35">
      <c r="A158" s="16" t="s">
        <v>3176</v>
      </c>
      <c r="B158" s="16" t="s">
        <v>3184</v>
      </c>
      <c r="C158" s="17" t="s">
        <v>7</v>
      </c>
      <c r="D158" s="21" t="s">
        <v>6</v>
      </c>
      <c r="E158" s="16" t="s">
        <v>6</v>
      </c>
      <c r="F158" s="19" t="s">
        <v>307</v>
      </c>
      <c r="G158" s="41">
        <v>655223</v>
      </c>
      <c r="H158" s="41">
        <v>655223</v>
      </c>
      <c r="I158" s="31">
        <f>Essco_Report2[[#This Row],[FY 2021-22 Allocation]]-Essco_Report2[[#This Row],[FY 2021-22 Expended]]</f>
        <v>0</v>
      </c>
      <c r="J158" s="32">
        <v>2419097</v>
      </c>
      <c r="K158" s="32">
        <v>2419097</v>
      </c>
      <c r="L158" s="32">
        <f>Essco_Report2[[#This Row],[FY 2022-23 Allocation]]-Essco_Report2[[#This Row],[FY 2022-23 Expended]]</f>
        <v>0</v>
      </c>
      <c r="M158" s="32">
        <v>0</v>
      </c>
    </row>
    <row r="159" spans="1:13" x14ac:dyDescent="0.35">
      <c r="A159" s="16" t="s">
        <v>3176</v>
      </c>
      <c r="B159" s="16" t="s">
        <v>3185</v>
      </c>
      <c r="C159" s="17" t="s">
        <v>7</v>
      </c>
      <c r="D159" s="21" t="s">
        <v>6</v>
      </c>
      <c r="E159" s="16" t="s">
        <v>6</v>
      </c>
      <c r="F159" s="19" t="s">
        <v>308</v>
      </c>
      <c r="G159" s="41">
        <v>40527052</v>
      </c>
      <c r="H159" s="41">
        <v>40527052</v>
      </c>
      <c r="I159" s="31">
        <f>Essco_Report2[[#This Row],[FY 2021-22 Allocation]]-Essco_Report2[[#This Row],[FY 2021-22 Expended]]</f>
        <v>0</v>
      </c>
      <c r="J159" s="32">
        <v>77028798</v>
      </c>
      <c r="K159" s="32">
        <v>77028798</v>
      </c>
      <c r="L159" s="32">
        <f>Essco_Report2[[#This Row],[FY 2022-23 Allocation]]-Essco_Report2[[#This Row],[FY 2022-23 Expended]]</f>
        <v>0</v>
      </c>
      <c r="M159" s="32">
        <v>0</v>
      </c>
    </row>
    <row r="160" spans="1:13" x14ac:dyDescent="0.35">
      <c r="A160" s="16" t="s">
        <v>3176</v>
      </c>
      <c r="B160" s="16" t="s">
        <v>3185</v>
      </c>
      <c r="C160" s="17" t="s">
        <v>309</v>
      </c>
      <c r="D160" s="21" t="s">
        <v>310</v>
      </c>
      <c r="E160" s="16" t="s">
        <v>10</v>
      </c>
      <c r="F160" s="19" t="s">
        <v>311</v>
      </c>
      <c r="G160" s="41">
        <v>152825</v>
      </c>
      <c r="H160" s="41">
        <v>152825</v>
      </c>
      <c r="I160" s="31">
        <f>Essco_Report2[[#This Row],[FY 2021-22 Allocation]]-Essco_Report2[[#This Row],[FY 2021-22 Expended]]</f>
        <v>0</v>
      </c>
      <c r="J160" s="32">
        <v>407031</v>
      </c>
      <c r="K160" s="32">
        <v>407031</v>
      </c>
      <c r="L160" s="32">
        <f>Essco_Report2[[#This Row],[FY 2022-23 Allocation]]-Essco_Report2[[#This Row],[FY 2022-23 Expended]]</f>
        <v>0</v>
      </c>
      <c r="M160" s="32">
        <v>0</v>
      </c>
    </row>
    <row r="161" spans="1:13" x14ac:dyDescent="0.35">
      <c r="A161" s="16" t="s">
        <v>3176</v>
      </c>
      <c r="B161" s="16" t="s">
        <v>3185</v>
      </c>
      <c r="C161" s="17" t="s">
        <v>312</v>
      </c>
      <c r="D161" s="21" t="s">
        <v>313</v>
      </c>
      <c r="E161" s="16" t="s">
        <v>24</v>
      </c>
      <c r="F161" s="19" t="s">
        <v>314</v>
      </c>
      <c r="G161" s="41">
        <v>110412</v>
      </c>
      <c r="H161" s="41">
        <v>110412</v>
      </c>
      <c r="I161" s="31">
        <f>Essco_Report2[[#This Row],[FY 2021-22 Allocation]]-Essco_Report2[[#This Row],[FY 2021-22 Expended]]</f>
        <v>0</v>
      </c>
      <c r="J161" s="32">
        <v>271106</v>
      </c>
      <c r="K161" s="32">
        <v>50800.79</v>
      </c>
      <c r="L161" s="32">
        <f>Essco_Report2[[#This Row],[FY 2022-23 Allocation]]-Essco_Report2[[#This Row],[FY 2022-23 Expended]]</f>
        <v>220305.21</v>
      </c>
      <c r="M161" s="32">
        <v>220305.21</v>
      </c>
    </row>
    <row r="162" spans="1:13" x14ac:dyDescent="0.35">
      <c r="A162" s="16" t="s">
        <v>3176</v>
      </c>
      <c r="B162" s="16" t="s">
        <v>3185</v>
      </c>
      <c r="C162" s="17" t="s">
        <v>315</v>
      </c>
      <c r="D162" s="21" t="s">
        <v>316</v>
      </c>
      <c r="E162" s="16" t="s">
        <v>10</v>
      </c>
      <c r="F162" s="19" t="s">
        <v>317</v>
      </c>
      <c r="G162" s="41">
        <v>241163</v>
      </c>
      <c r="H162" s="41">
        <v>241163</v>
      </c>
      <c r="I162" s="31">
        <f>Essco_Report2[[#This Row],[FY 2021-22 Allocation]]-Essco_Report2[[#This Row],[FY 2021-22 Expended]]</f>
        <v>0</v>
      </c>
      <c r="J162" s="32">
        <v>514031</v>
      </c>
      <c r="K162" s="32">
        <v>514031</v>
      </c>
      <c r="L162" s="32">
        <f>Essco_Report2[[#This Row],[FY 2022-23 Allocation]]-Essco_Report2[[#This Row],[FY 2022-23 Expended]]</f>
        <v>0</v>
      </c>
      <c r="M162" s="32">
        <v>0</v>
      </c>
    </row>
    <row r="163" spans="1:13" x14ac:dyDescent="0.35">
      <c r="A163" s="16" t="s">
        <v>3176</v>
      </c>
      <c r="B163" s="16" t="s">
        <v>3185</v>
      </c>
      <c r="C163" s="17" t="s">
        <v>3058</v>
      </c>
      <c r="D163" s="21" t="s">
        <v>3057</v>
      </c>
      <c r="E163" s="16" t="s">
        <v>10</v>
      </c>
      <c r="F163" s="19" t="s">
        <v>3056</v>
      </c>
      <c r="G163" s="41">
        <v>0</v>
      </c>
      <c r="H163" s="41">
        <v>0</v>
      </c>
      <c r="I163" s="31">
        <f>Essco_Report2[[#This Row],[FY 2021-22 Allocation]]-Essco_Report2[[#This Row],[FY 2021-22 Expended]]</f>
        <v>0</v>
      </c>
      <c r="J163" s="32">
        <v>444361</v>
      </c>
      <c r="K163" s="32">
        <v>444361</v>
      </c>
      <c r="L163" s="32">
        <f>Essco_Report2[[#This Row],[FY 2022-23 Allocation]]-Essco_Report2[[#This Row],[FY 2022-23 Expended]]</f>
        <v>0</v>
      </c>
      <c r="M163" s="32">
        <v>0</v>
      </c>
    </row>
    <row r="164" spans="1:13" x14ac:dyDescent="0.35">
      <c r="A164" s="16" t="s">
        <v>3176</v>
      </c>
      <c r="B164" s="16" t="s">
        <v>3186</v>
      </c>
      <c r="C164" s="17" t="s">
        <v>7</v>
      </c>
      <c r="D164" s="18" t="s">
        <v>6</v>
      </c>
      <c r="E164" s="16" t="s">
        <v>6</v>
      </c>
      <c r="F164" s="19" t="s">
        <v>318</v>
      </c>
      <c r="G164" s="41">
        <v>628564</v>
      </c>
      <c r="H164" s="41">
        <v>628564</v>
      </c>
      <c r="I164" s="31">
        <f>Essco_Report2[[#This Row],[FY 2021-22 Allocation]]-Essco_Report2[[#This Row],[FY 2021-22 Expended]]</f>
        <v>0</v>
      </c>
      <c r="J164" s="32">
        <v>1840269</v>
      </c>
      <c r="K164" s="32">
        <v>1840269</v>
      </c>
      <c r="L164" s="32">
        <f>Essco_Report2[[#This Row],[FY 2022-23 Allocation]]-Essco_Report2[[#This Row],[FY 2022-23 Expended]]</f>
        <v>0</v>
      </c>
      <c r="M164" s="32">
        <v>0</v>
      </c>
    </row>
    <row r="165" spans="1:13" x14ac:dyDescent="0.35">
      <c r="A165" s="16" t="s">
        <v>3176</v>
      </c>
      <c r="B165" s="16" t="s">
        <v>3187</v>
      </c>
      <c r="C165" s="17" t="s">
        <v>7</v>
      </c>
      <c r="D165" s="21" t="s">
        <v>6</v>
      </c>
      <c r="E165" s="16" t="s">
        <v>6</v>
      </c>
      <c r="F165" s="19" t="s">
        <v>319</v>
      </c>
      <c r="G165" s="41">
        <v>5088222</v>
      </c>
      <c r="H165" s="41">
        <v>5088222</v>
      </c>
      <c r="I165" s="31">
        <f>Essco_Report2[[#This Row],[FY 2021-22 Allocation]]-Essco_Report2[[#This Row],[FY 2021-22 Expended]]</f>
        <v>0</v>
      </c>
      <c r="J165" s="32">
        <v>11319080</v>
      </c>
      <c r="K165" s="32">
        <v>11319080</v>
      </c>
      <c r="L165" s="32">
        <f>Essco_Report2[[#This Row],[FY 2022-23 Allocation]]-Essco_Report2[[#This Row],[FY 2022-23 Expended]]</f>
        <v>0</v>
      </c>
      <c r="M165" s="32">
        <v>0</v>
      </c>
    </row>
    <row r="166" spans="1:13" x14ac:dyDescent="0.35">
      <c r="A166" s="16" t="s">
        <v>3176</v>
      </c>
      <c r="B166" s="16" t="s">
        <v>3188</v>
      </c>
      <c r="C166" s="17" t="s">
        <v>7</v>
      </c>
      <c r="D166" s="18" t="s">
        <v>6</v>
      </c>
      <c r="E166" s="16" t="s">
        <v>6</v>
      </c>
      <c r="F166" s="19" t="s">
        <v>320</v>
      </c>
      <c r="G166" s="41">
        <v>383737</v>
      </c>
      <c r="H166" s="41">
        <v>383737</v>
      </c>
      <c r="I166" s="31">
        <f>Essco_Report2[[#This Row],[FY 2021-22 Allocation]]-Essco_Report2[[#This Row],[FY 2021-22 Expended]]</f>
        <v>0</v>
      </c>
      <c r="J166" s="32">
        <v>781278</v>
      </c>
      <c r="K166" s="32">
        <v>781278</v>
      </c>
      <c r="L166" s="32">
        <f>Essco_Report2[[#This Row],[FY 2022-23 Allocation]]-Essco_Report2[[#This Row],[FY 2022-23 Expended]]</f>
        <v>0</v>
      </c>
      <c r="M166" s="32">
        <v>0</v>
      </c>
    </row>
    <row r="167" spans="1:13" x14ac:dyDescent="0.35">
      <c r="A167" s="16" t="s">
        <v>3176</v>
      </c>
      <c r="B167" s="16" t="s">
        <v>3189</v>
      </c>
      <c r="C167" s="17" t="s">
        <v>7</v>
      </c>
      <c r="D167" s="21" t="s">
        <v>6</v>
      </c>
      <c r="E167" s="16" t="s">
        <v>6</v>
      </c>
      <c r="F167" s="19" t="s">
        <v>321</v>
      </c>
      <c r="G167" s="41">
        <v>267195</v>
      </c>
      <c r="H167" s="41">
        <v>267195</v>
      </c>
      <c r="I167" s="31">
        <f>Essco_Report2[[#This Row],[FY 2021-22 Allocation]]-Essco_Report2[[#This Row],[FY 2021-22 Expended]]</f>
        <v>0</v>
      </c>
      <c r="J167" s="32">
        <v>463015</v>
      </c>
      <c r="K167" s="32">
        <v>463015</v>
      </c>
      <c r="L167" s="32">
        <f>Essco_Report2[[#This Row],[FY 2022-23 Allocation]]-Essco_Report2[[#This Row],[FY 2022-23 Expended]]</f>
        <v>0</v>
      </c>
      <c r="M167" s="32">
        <v>0</v>
      </c>
    </row>
    <row r="168" spans="1:13" x14ac:dyDescent="0.35">
      <c r="A168" s="16" t="s">
        <v>3176</v>
      </c>
      <c r="B168" s="16" t="s">
        <v>3190</v>
      </c>
      <c r="C168" s="17" t="s">
        <v>7</v>
      </c>
      <c r="D168" s="18" t="s">
        <v>6</v>
      </c>
      <c r="E168" s="16" t="s">
        <v>6</v>
      </c>
      <c r="F168" s="19" t="s">
        <v>322</v>
      </c>
      <c r="G168" s="41">
        <v>296851</v>
      </c>
      <c r="H168" s="41">
        <v>296851</v>
      </c>
      <c r="I168" s="31">
        <f>Essco_Report2[[#This Row],[FY 2021-22 Allocation]]-Essco_Report2[[#This Row],[FY 2021-22 Expended]]</f>
        <v>0</v>
      </c>
      <c r="J168" s="32">
        <v>605389</v>
      </c>
      <c r="K168" s="32">
        <v>605389</v>
      </c>
      <c r="L168" s="32">
        <f>Essco_Report2[[#This Row],[FY 2022-23 Allocation]]-Essco_Report2[[#This Row],[FY 2022-23 Expended]]</f>
        <v>0</v>
      </c>
      <c r="M168" s="32">
        <v>0</v>
      </c>
    </row>
    <row r="169" spans="1:13" x14ac:dyDescent="0.35">
      <c r="A169" s="16" t="s">
        <v>3176</v>
      </c>
      <c r="B169" s="16" t="s">
        <v>3191</v>
      </c>
      <c r="C169" s="17" t="s">
        <v>7</v>
      </c>
      <c r="D169" s="18" t="s">
        <v>6</v>
      </c>
      <c r="E169" s="16" t="s">
        <v>6</v>
      </c>
      <c r="F169" s="19" t="s">
        <v>323</v>
      </c>
      <c r="G169" s="41">
        <v>2091618</v>
      </c>
      <c r="H169" s="41">
        <v>2091618</v>
      </c>
      <c r="I169" s="31">
        <f>Essco_Report2[[#This Row],[FY 2021-22 Allocation]]-Essco_Report2[[#This Row],[FY 2021-22 Expended]]</f>
        <v>0</v>
      </c>
      <c r="J169" s="32">
        <v>4086093</v>
      </c>
      <c r="K169" s="32">
        <v>4086093</v>
      </c>
      <c r="L169" s="32">
        <f>Essco_Report2[[#This Row],[FY 2022-23 Allocation]]-Essco_Report2[[#This Row],[FY 2022-23 Expended]]</f>
        <v>0</v>
      </c>
      <c r="M169" s="32">
        <v>0</v>
      </c>
    </row>
    <row r="170" spans="1:13" x14ac:dyDescent="0.35">
      <c r="A170" s="16" t="s">
        <v>3176</v>
      </c>
      <c r="B170" s="16" t="s">
        <v>3192</v>
      </c>
      <c r="C170" s="17" t="s">
        <v>7</v>
      </c>
      <c r="D170" s="18" t="s">
        <v>6</v>
      </c>
      <c r="E170" s="16" t="s">
        <v>6</v>
      </c>
      <c r="F170" s="19" t="s">
        <v>324</v>
      </c>
      <c r="G170" s="41">
        <v>50000</v>
      </c>
      <c r="H170" s="41">
        <v>33917.919999999998</v>
      </c>
      <c r="I170" s="31">
        <f>Essco_Report2[[#This Row],[FY 2021-22 Allocation]]-Essco_Report2[[#This Row],[FY 2021-22 Expended]]</f>
        <v>16082.080000000002</v>
      </c>
      <c r="J170" s="32">
        <v>54469</v>
      </c>
      <c r="K170" s="32">
        <v>36324.26</v>
      </c>
      <c r="L170" s="32">
        <f>Essco_Report2[[#This Row],[FY 2022-23 Allocation]]-Essco_Report2[[#This Row],[FY 2022-23 Expended]]</f>
        <v>18144.739999999998</v>
      </c>
      <c r="M170" s="32">
        <v>34226.82</v>
      </c>
    </row>
    <row r="171" spans="1:13" x14ac:dyDescent="0.35">
      <c r="A171" s="16" t="s">
        <v>3176</v>
      </c>
      <c r="B171" s="16" t="s">
        <v>3193</v>
      </c>
      <c r="C171" s="17" t="s">
        <v>7</v>
      </c>
      <c r="D171" s="21" t="s">
        <v>6</v>
      </c>
      <c r="E171" s="16" t="s">
        <v>6</v>
      </c>
      <c r="F171" s="19" t="s">
        <v>325</v>
      </c>
      <c r="G171" s="41">
        <v>250402</v>
      </c>
      <c r="H171" s="41">
        <v>250402</v>
      </c>
      <c r="I171" s="31">
        <f>Essco_Report2[[#This Row],[FY 2021-22 Allocation]]-Essco_Report2[[#This Row],[FY 2021-22 Expended]]</f>
        <v>0</v>
      </c>
      <c r="J171" s="32">
        <v>498502</v>
      </c>
      <c r="K171" s="32">
        <v>498502</v>
      </c>
      <c r="L171" s="32">
        <f>Essco_Report2[[#This Row],[FY 2022-23 Allocation]]-Essco_Report2[[#This Row],[FY 2022-23 Expended]]</f>
        <v>0</v>
      </c>
      <c r="M171" s="32">
        <v>0</v>
      </c>
    </row>
    <row r="172" spans="1:13" x14ac:dyDescent="0.35">
      <c r="A172" s="16" t="s">
        <v>3176</v>
      </c>
      <c r="B172" s="16" t="s">
        <v>3194</v>
      </c>
      <c r="C172" s="17" t="s">
        <v>7</v>
      </c>
      <c r="D172" s="21" t="s">
        <v>6</v>
      </c>
      <c r="E172" s="16" t="s">
        <v>6</v>
      </c>
      <c r="F172" s="19" t="s">
        <v>326</v>
      </c>
      <c r="G172" s="41">
        <v>2760336</v>
      </c>
      <c r="H172" s="41">
        <v>2760336</v>
      </c>
      <c r="I172" s="31">
        <f>Essco_Report2[[#This Row],[FY 2021-22 Allocation]]-Essco_Report2[[#This Row],[FY 2021-22 Expended]]</f>
        <v>0</v>
      </c>
      <c r="J172" s="32">
        <v>7942113</v>
      </c>
      <c r="K172" s="32">
        <v>7942113</v>
      </c>
      <c r="L172" s="32">
        <f>Essco_Report2[[#This Row],[FY 2022-23 Allocation]]-Essco_Report2[[#This Row],[FY 2022-23 Expended]]</f>
        <v>0</v>
      </c>
      <c r="M172" s="32">
        <v>0</v>
      </c>
    </row>
    <row r="173" spans="1:13" x14ac:dyDescent="0.35">
      <c r="A173" s="16" t="s">
        <v>3176</v>
      </c>
      <c r="B173" s="16" t="s">
        <v>3194</v>
      </c>
      <c r="C173" s="17" t="s">
        <v>327</v>
      </c>
      <c r="D173" s="21" t="s">
        <v>328</v>
      </c>
      <c r="E173" s="16" t="s">
        <v>24</v>
      </c>
      <c r="F173" s="19" t="s">
        <v>329</v>
      </c>
      <c r="G173" s="41">
        <v>74015</v>
      </c>
      <c r="H173" s="41">
        <v>74015</v>
      </c>
      <c r="I173" s="31">
        <f>Essco_Report2[[#This Row],[FY 2021-22 Allocation]]-Essco_Report2[[#This Row],[FY 2021-22 Expended]]</f>
        <v>0</v>
      </c>
      <c r="J173" s="32">
        <v>250772</v>
      </c>
      <c r="K173" s="32">
        <v>250772</v>
      </c>
      <c r="L173" s="32">
        <f>Essco_Report2[[#This Row],[FY 2022-23 Allocation]]-Essco_Report2[[#This Row],[FY 2022-23 Expended]]</f>
        <v>0</v>
      </c>
      <c r="M173" s="32">
        <v>0</v>
      </c>
    </row>
    <row r="174" spans="1:13" x14ac:dyDescent="0.35">
      <c r="A174" s="16" t="s">
        <v>3176</v>
      </c>
      <c r="B174" s="16" t="s">
        <v>3194</v>
      </c>
      <c r="C174" s="17" t="s">
        <v>330</v>
      </c>
      <c r="D174" s="21" t="s">
        <v>331</v>
      </c>
      <c r="E174" s="16" t="s">
        <v>24</v>
      </c>
      <c r="F174" s="19" t="s">
        <v>332</v>
      </c>
      <c r="G174" s="41">
        <v>211565</v>
      </c>
      <c r="H174" s="41">
        <v>211565</v>
      </c>
      <c r="I174" s="31">
        <f>Essco_Report2[[#This Row],[FY 2021-22 Allocation]]-Essco_Report2[[#This Row],[FY 2021-22 Expended]]</f>
        <v>0</v>
      </c>
      <c r="J174" s="32">
        <v>623207</v>
      </c>
      <c r="K174" s="32">
        <v>518247.72</v>
      </c>
      <c r="L174" s="32">
        <f>Essco_Report2[[#This Row],[FY 2022-23 Allocation]]-Essco_Report2[[#This Row],[FY 2022-23 Expended]]</f>
        <v>104959.28000000003</v>
      </c>
      <c r="M174" s="32">
        <v>104959.28</v>
      </c>
    </row>
    <row r="175" spans="1:13" x14ac:dyDescent="0.35">
      <c r="A175" s="16" t="s">
        <v>3176</v>
      </c>
      <c r="B175" s="16" t="s">
        <v>3195</v>
      </c>
      <c r="C175" s="17" t="s">
        <v>7</v>
      </c>
      <c r="D175" s="18" t="s">
        <v>6</v>
      </c>
      <c r="E175" s="16" t="s">
        <v>6</v>
      </c>
      <c r="F175" s="19" t="s">
        <v>333</v>
      </c>
      <c r="G175" s="41">
        <v>3179152</v>
      </c>
      <c r="H175" s="41">
        <v>523699</v>
      </c>
      <c r="I175" s="31">
        <f>Essco_Report2[[#This Row],[FY 2021-22 Allocation]]-Essco_Report2[[#This Row],[FY 2021-22 Expended]]</f>
        <v>2655453</v>
      </c>
      <c r="J175" s="32">
        <v>6252056</v>
      </c>
      <c r="K175" s="32">
        <v>3888857</v>
      </c>
      <c r="L175" s="32">
        <f>Essco_Report2[[#This Row],[FY 2022-23 Allocation]]-Essco_Report2[[#This Row],[FY 2022-23 Expended]]</f>
        <v>2363199</v>
      </c>
      <c r="M175" s="32">
        <v>5018652</v>
      </c>
    </row>
    <row r="176" spans="1:13" x14ac:dyDescent="0.35">
      <c r="A176" s="16" t="s">
        <v>3176</v>
      </c>
      <c r="B176" s="16" t="s">
        <v>3196</v>
      </c>
      <c r="C176" s="17" t="s">
        <v>7</v>
      </c>
      <c r="D176" s="18" t="s">
        <v>6</v>
      </c>
      <c r="E176" s="16" t="s">
        <v>6</v>
      </c>
      <c r="F176" s="19" t="s">
        <v>334</v>
      </c>
      <c r="G176" s="41">
        <v>351022</v>
      </c>
      <c r="H176" s="41">
        <v>351022</v>
      </c>
      <c r="I176" s="31">
        <f>Essco_Report2[[#This Row],[FY 2021-22 Allocation]]-Essco_Report2[[#This Row],[FY 2021-22 Expended]]</f>
        <v>0</v>
      </c>
      <c r="J176" s="32">
        <v>729694</v>
      </c>
      <c r="K176" s="32">
        <v>548124.93999999994</v>
      </c>
      <c r="L176" s="32">
        <f>Essco_Report2[[#This Row],[FY 2022-23 Allocation]]-Essco_Report2[[#This Row],[FY 2022-23 Expended]]</f>
        <v>181569.06000000006</v>
      </c>
      <c r="M176" s="32">
        <v>181569.06</v>
      </c>
    </row>
    <row r="177" spans="1:13" x14ac:dyDescent="0.35">
      <c r="A177" s="16" t="s">
        <v>3176</v>
      </c>
      <c r="B177" s="16" t="s">
        <v>3197</v>
      </c>
      <c r="C177" s="17" t="s">
        <v>7</v>
      </c>
      <c r="D177" s="18" t="s">
        <v>6</v>
      </c>
      <c r="E177" s="16" t="s">
        <v>6</v>
      </c>
      <c r="F177" s="19" t="s">
        <v>335</v>
      </c>
      <c r="G177" s="41">
        <v>302825</v>
      </c>
      <c r="H177" s="41">
        <v>302825</v>
      </c>
      <c r="I177" s="31">
        <f>Essco_Report2[[#This Row],[FY 2021-22 Allocation]]-Essco_Report2[[#This Row],[FY 2021-22 Expended]]</f>
        <v>0</v>
      </c>
      <c r="J177" s="32">
        <v>530808</v>
      </c>
      <c r="K177" s="32">
        <v>485421</v>
      </c>
      <c r="L177" s="32">
        <f>Essco_Report2[[#This Row],[FY 2022-23 Allocation]]-Essco_Report2[[#This Row],[FY 2022-23 Expended]]</f>
        <v>45387</v>
      </c>
      <c r="M177" s="32">
        <v>45387</v>
      </c>
    </row>
    <row r="178" spans="1:13" x14ac:dyDescent="0.35">
      <c r="A178" s="16" t="s">
        <v>3176</v>
      </c>
      <c r="B178" s="16" t="s">
        <v>3198</v>
      </c>
      <c r="C178" s="17" t="s">
        <v>7</v>
      </c>
      <c r="D178" s="18" t="s">
        <v>6</v>
      </c>
      <c r="E178" s="16" t="s">
        <v>6</v>
      </c>
      <c r="F178" s="19" t="s">
        <v>336</v>
      </c>
      <c r="G178" s="41">
        <v>134106</v>
      </c>
      <c r="H178" s="41">
        <v>31468.03</v>
      </c>
      <c r="I178" s="31">
        <f>Essco_Report2[[#This Row],[FY 2021-22 Allocation]]-Essco_Report2[[#This Row],[FY 2021-22 Expended]]</f>
        <v>102637.97</v>
      </c>
      <c r="J178" s="32">
        <v>218216</v>
      </c>
      <c r="K178" s="32">
        <v>1020.37</v>
      </c>
      <c r="L178" s="32">
        <f>Essco_Report2[[#This Row],[FY 2022-23 Allocation]]-Essco_Report2[[#This Row],[FY 2022-23 Expended]]</f>
        <v>217195.63</v>
      </c>
      <c r="M178" s="32">
        <v>319833.59999999998</v>
      </c>
    </row>
    <row r="179" spans="1:13" x14ac:dyDescent="0.35">
      <c r="A179" s="16" t="s">
        <v>3176</v>
      </c>
      <c r="B179" s="16" t="s">
        <v>3199</v>
      </c>
      <c r="C179" s="17" t="s">
        <v>7</v>
      </c>
      <c r="D179" s="18" t="s">
        <v>6</v>
      </c>
      <c r="E179" s="16" t="s">
        <v>6</v>
      </c>
      <c r="F179" s="19" t="s">
        <v>337</v>
      </c>
      <c r="G179" s="41">
        <v>1269296</v>
      </c>
      <c r="H179" s="41">
        <v>1269296</v>
      </c>
      <c r="I179" s="31">
        <f>Essco_Report2[[#This Row],[FY 2021-22 Allocation]]-Essco_Report2[[#This Row],[FY 2021-22 Expended]]</f>
        <v>0</v>
      </c>
      <c r="J179" s="32">
        <v>2562341</v>
      </c>
      <c r="K179" s="32">
        <v>2562341</v>
      </c>
      <c r="L179" s="32">
        <f>Essco_Report2[[#This Row],[FY 2022-23 Allocation]]-Essco_Report2[[#This Row],[FY 2022-23 Expended]]</f>
        <v>0</v>
      </c>
      <c r="M179" s="32">
        <v>0</v>
      </c>
    </row>
    <row r="180" spans="1:13" x14ac:dyDescent="0.35">
      <c r="A180" s="16" t="s">
        <v>3176</v>
      </c>
      <c r="B180" s="16" t="s">
        <v>3200</v>
      </c>
      <c r="C180" s="17" t="s">
        <v>7</v>
      </c>
      <c r="D180" s="18" t="s">
        <v>6</v>
      </c>
      <c r="E180" s="16" t="s">
        <v>6</v>
      </c>
      <c r="F180" s="19" t="s">
        <v>338</v>
      </c>
      <c r="G180" s="41">
        <v>4054826</v>
      </c>
      <c r="H180" s="41">
        <v>4054826</v>
      </c>
      <c r="I180" s="31">
        <f>Essco_Report2[[#This Row],[FY 2021-22 Allocation]]-Essco_Report2[[#This Row],[FY 2021-22 Expended]]</f>
        <v>0</v>
      </c>
      <c r="J180" s="32">
        <v>10768309</v>
      </c>
      <c r="K180" s="32">
        <v>10768309</v>
      </c>
      <c r="L180" s="32">
        <f>Essco_Report2[[#This Row],[FY 2022-23 Allocation]]-Essco_Report2[[#This Row],[FY 2022-23 Expended]]</f>
        <v>0</v>
      </c>
      <c r="M180" s="32">
        <v>0</v>
      </c>
    </row>
    <row r="181" spans="1:13" x14ac:dyDescent="0.35">
      <c r="A181" s="16" t="s">
        <v>3176</v>
      </c>
      <c r="B181" s="16" t="s">
        <v>3201</v>
      </c>
      <c r="C181" s="17" t="s">
        <v>7</v>
      </c>
      <c r="D181" s="18" t="s">
        <v>6</v>
      </c>
      <c r="E181" s="16" t="s">
        <v>6</v>
      </c>
      <c r="F181" s="19" t="s">
        <v>339</v>
      </c>
      <c r="G181" s="41">
        <v>2718129</v>
      </c>
      <c r="H181" s="41">
        <v>0</v>
      </c>
      <c r="I181" s="31">
        <f>Essco_Report2[[#This Row],[FY 2021-22 Allocation]]-Essco_Report2[[#This Row],[FY 2021-22 Expended]]</f>
        <v>2718129</v>
      </c>
      <c r="J181" s="32">
        <v>5838156</v>
      </c>
      <c r="K181" s="32">
        <v>2831563.13</v>
      </c>
      <c r="L181" s="32">
        <f>Essco_Report2[[#This Row],[FY 2022-23 Allocation]]-Essco_Report2[[#This Row],[FY 2022-23 Expended]]</f>
        <v>3006592.87</v>
      </c>
      <c r="M181" s="32">
        <v>5724721.8700000001</v>
      </c>
    </row>
    <row r="182" spans="1:13" x14ac:dyDescent="0.35">
      <c r="A182" s="16" t="s">
        <v>3176</v>
      </c>
      <c r="B182" s="16" t="s">
        <v>3202</v>
      </c>
      <c r="C182" s="17" t="s">
        <v>7</v>
      </c>
      <c r="D182" s="18" t="s">
        <v>6</v>
      </c>
      <c r="E182" s="16" t="s">
        <v>6</v>
      </c>
      <c r="F182" s="19" t="s">
        <v>340</v>
      </c>
      <c r="G182" s="41">
        <v>2366850</v>
      </c>
      <c r="H182" s="41">
        <v>2366850</v>
      </c>
      <c r="I182" s="31">
        <f>Essco_Report2[[#This Row],[FY 2021-22 Allocation]]-Essco_Report2[[#This Row],[FY 2021-22 Expended]]</f>
        <v>0</v>
      </c>
      <c r="J182" s="32">
        <v>4971866</v>
      </c>
      <c r="K182" s="32">
        <v>4971866</v>
      </c>
      <c r="L182" s="32">
        <f>Essco_Report2[[#This Row],[FY 2022-23 Allocation]]-Essco_Report2[[#This Row],[FY 2022-23 Expended]]</f>
        <v>0</v>
      </c>
      <c r="M182" s="32">
        <v>0</v>
      </c>
    </row>
    <row r="183" spans="1:13" x14ac:dyDescent="0.35">
      <c r="A183" s="16" t="s">
        <v>3176</v>
      </c>
      <c r="B183" s="16" t="s">
        <v>3203</v>
      </c>
      <c r="C183" s="17" t="s">
        <v>7</v>
      </c>
      <c r="D183" s="18" t="s">
        <v>6</v>
      </c>
      <c r="E183" s="16" t="s">
        <v>6</v>
      </c>
      <c r="F183" s="19" t="s">
        <v>341</v>
      </c>
      <c r="G183" s="41">
        <v>866709</v>
      </c>
      <c r="H183" s="41">
        <v>62183.35</v>
      </c>
      <c r="I183" s="31">
        <f>Essco_Report2[[#This Row],[FY 2021-22 Allocation]]-Essco_Report2[[#This Row],[FY 2021-22 Expended]]</f>
        <v>804525.65</v>
      </c>
      <c r="J183" s="32">
        <v>1708627</v>
      </c>
      <c r="K183" s="32">
        <v>385915.86</v>
      </c>
      <c r="L183" s="32">
        <f>Essco_Report2[[#This Row],[FY 2022-23 Allocation]]-Essco_Report2[[#This Row],[FY 2022-23 Expended]]</f>
        <v>1322711.1400000001</v>
      </c>
      <c r="M183" s="32">
        <v>2127236.79</v>
      </c>
    </row>
    <row r="184" spans="1:13" x14ac:dyDescent="0.35">
      <c r="A184" s="16" t="s">
        <v>3176</v>
      </c>
      <c r="B184" s="16" t="s">
        <v>3204</v>
      </c>
      <c r="C184" s="17" t="s">
        <v>7</v>
      </c>
      <c r="D184" s="18" t="s">
        <v>6</v>
      </c>
      <c r="E184" s="16" t="s">
        <v>6</v>
      </c>
      <c r="F184" s="19" t="s">
        <v>342</v>
      </c>
      <c r="G184" s="41">
        <v>240924</v>
      </c>
      <c r="H184" s="41">
        <v>240924</v>
      </c>
      <c r="I184" s="31">
        <f>Essco_Report2[[#This Row],[FY 2021-22 Allocation]]-Essco_Report2[[#This Row],[FY 2021-22 Expended]]</f>
        <v>0</v>
      </c>
      <c r="J184" s="32">
        <v>598611</v>
      </c>
      <c r="K184" s="32">
        <v>598611</v>
      </c>
      <c r="L184" s="32">
        <f>Essco_Report2[[#This Row],[FY 2022-23 Allocation]]-Essco_Report2[[#This Row],[FY 2022-23 Expended]]</f>
        <v>0</v>
      </c>
      <c r="M184" s="32">
        <v>0</v>
      </c>
    </row>
    <row r="185" spans="1:13" x14ac:dyDescent="0.35">
      <c r="A185" s="16" t="s">
        <v>3176</v>
      </c>
      <c r="B185" s="16" t="s">
        <v>3205</v>
      </c>
      <c r="C185" s="17" t="s">
        <v>7</v>
      </c>
      <c r="D185" s="18" t="s">
        <v>6</v>
      </c>
      <c r="E185" s="16" t="s">
        <v>6</v>
      </c>
      <c r="F185" s="19" t="s">
        <v>343</v>
      </c>
      <c r="G185" s="41">
        <v>737332</v>
      </c>
      <c r="H185" s="41">
        <v>737332</v>
      </c>
      <c r="I185" s="31">
        <f>Essco_Report2[[#This Row],[FY 2021-22 Allocation]]-Essco_Report2[[#This Row],[FY 2021-22 Expended]]</f>
        <v>0</v>
      </c>
      <c r="J185" s="32">
        <v>1498212</v>
      </c>
      <c r="K185" s="32">
        <v>1498212</v>
      </c>
      <c r="L185" s="32">
        <f>Essco_Report2[[#This Row],[FY 2022-23 Allocation]]-Essco_Report2[[#This Row],[FY 2022-23 Expended]]</f>
        <v>0</v>
      </c>
      <c r="M185" s="32">
        <v>0</v>
      </c>
    </row>
    <row r="186" spans="1:13" x14ac:dyDescent="0.35">
      <c r="A186" s="16" t="s">
        <v>3176</v>
      </c>
      <c r="B186" s="16" t="s">
        <v>3206</v>
      </c>
      <c r="C186" s="17" t="s">
        <v>7</v>
      </c>
      <c r="D186" s="18" t="s">
        <v>6</v>
      </c>
      <c r="E186" s="16" t="s">
        <v>6</v>
      </c>
      <c r="F186" s="19" t="s">
        <v>344</v>
      </c>
      <c r="G186" s="41">
        <v>715405</v>
      </c>
      <c r="H186" s="41">
        <v>715405</v>
      </c>
      <c r="I186" s="31">
        <f>Essco_Report2[[#This Row],[FY 2021-22 Allocation]]-Essco_Report2[[#This Row],[FY 2021-22 Expended]]</f>
        <v>0</v>
      </c>
      <c r="J186" s="32">
        <v>1513094</v>
      </c>
      <c r="K186" s="32">
        <v>1513094</v>
      </c>
      <c r="L186" s="32">
        <f>Essco_Report2[[#This Row],[FY 2022-23 Allocation]]-Essco_Report2[[#This Row],[FY 2022-23 Expended]]</f>
        <v>0</v>
      </c>
      <c r="M186" s="32">
        <v>0</v>
      </c>
    </row>
    <row r="187" spans="1:13" x14ac:dyDescent="0.35">
      <c r="A187" s="16" t="s">
        <v>3176</v>
      </c>
      <c r="B187" s="16" t="s">
        <v>3207</v>
      </c>
      <c r="C187" s="17" t="s">
        <v>7</v>
      </c>
      <c r="D187" s="18" t="s">
        <v>6</v>
      </c>
      <c r="E187" s="16" t="s">
        <v>6</v>
      </c>
      <c r="F187" s="19" t="s">
        <v>345</v>
      </c>
      <c r="G187" s="41">
        <v>1012148</v>
      </c>
      <c r="H187" s="41">
        <v>1012148</v>
      </c>
      <c r="I187" s="31">
        <f>Essco_Report2[[#This Row],[FY 2021-22 Allocation]]-Essco_Report2[[#This Row],[FY 2021-22 Expended]]</f>
        <v>0</v>
      </c>
      <c r="J187" s="32">
        <v>2066329</v>
      </c>
      <c r="K187" s="32">
        <v>2066329</v>
      </c>
      <c r="L187" s="32">
        <f>Essco_Report2[[#This Row],[FY 2022-23 Allocation]]-Essco_Report2[[#This Row],[FY 2022-23 Expended]]</f>
        <v>0</v>
      </c>
      <c r="M187" s="32">
        <v>0</v>
      </c>
    </row>
    <row r="188" spans="1:13" x14ac:dyDescent="0.35">
      <c r="A188" s="16" t="s">
        <v>3176</v>
      </c>
      <c r="B188" s="16" t="s">
        <v>3207</v>
      </c>
      <c r="C188" s="17" t="s">
        <v>346</v>
      </c>
      <c r="D188" s="21" t="s">
        <v>347</v>
      </c>
      <c r="E188" s="16" t="s">
        <v>10</v>
      </c>
      <c r="F188" s="19" t="s">
        <v>348</v>
      </c>
      <c r="G188" s="41">
        <v>197263</v>
      </c>
      <c r="H188" s="41">
        <v>197263</v>
      </c>
      <c r="I188" s="31">
        <f>Essco_Report2[[#This Row],[FY 2021-22 Allocation]]-Essco_Report2[[#This Row],[FY 2021-22 Expended]]</f>
        <v>0</v>
      </c>
      <c r="J188" s="32">
        <v>407608</v>
      </c>
      <c r="K188" s="32">
        <v>407608</v>
      </c>
      <c r="L188" s="32">
        <f>Essco_Report2[[#This Row],[FY 2022-23 Allocation]]-Essco_Report2[[#This Row],[FY 2022-23 Expended]]</f>
        <v>0</v>
      </c>
      <c r="M188" s="32">
        <v>0</v>
      </c>
    </row>
    <row r="189" spans="1:13" x14ac:dyDescent="0.35">
      <c r="A189" s="16" t="s">
        <v>3208</v>
      </c>
      <c r="B189" s="16" t="s">
        <v>3209</v>
      </c>
      <c r="C189" s="17" t="s">
        <v>349</v>
      </c>
      <c r="D189" s="21" t="s">
        <v>350</v>
      </c>
      <c r="E189" s="16" t="s">
        <v>10</v>
      </c>
      <c r="F189" s="19" t="s">
        <v>351</v>
      </c>
      <c r="G189" s="41">
        <v>58716</v>
      </c>
      <c r="H189" s="41">
        <v>58716</v>
      </c>
      <c r="I189" s="31">
        <f>Essco_Report2[[#This Row],[FY 2021-22 Allocation]]-Essco_Report2[[#This Row],[FY 2021-22 Expended]]</f>
        <v>0</v>
      </c>
      <c r="J189" s="32">
        <v>151664</v>
      </c>
      <c r="K189" s="32">
        <v>151664</v>
      </c>
      <c r="L189" s="32">
        <f>Essco_Report2[[#This Row],[FY 2022-23 Allocation]]-Essco_Report2[[#This Row],[FY 2022-23 Expended]]</f>
        <v>0</v>
      </c>
      <c r="M189" s="32">
        <v>0</v>
      </c>
    </row>
    <row r="190" spans="1:13" x14ac:dyDescent="0.35">
      <c r="A190" s="16" t="s">
        <v>3208</v>
      </c>
      <c r="B190" s="16" t="s">
        <v>3210</v>
      </c>
      <c r="C190" s="17" t="s">
        <v>7</v>
      </c>
      <c r="D190" s="18" t="s">
        <v>6</v>
      </c>
      <c r="E190" s="16" t="s">
        <v>6</v>
      </c>
      <c r="F190" s="19" t="s">
        <v>352</v>
      </c>
      <c r="G190" s="41">
        <v>50000</v>
      </c>
      <c r="H190" s="41">
        <v>50000</v>
      </c>
      <c r="I190" s="31">
        <f>Essco_Report2[[#This Row],[FY 2021-22 Allocation]]-Essco_Report2[[#This Row],[FY 2021-22 Expended]]</f>
        <v>0</v>
      </c>
      <c r="J190" s="32">
        <v>133745</v>
      </c>
      <c r="K190" s="32">
        <v>133745</v>
      </c>
      <c r="L190" s="32">
        <f>Essco_Report2[[#This Row],[FY 2022-23 Allocation]]-Essco_Report2[[#This Row],[FY 2022-23 Expended]]</f>
        <v>0</v>
      </c>
      <c r="M190" s="32">
        <v>0</v>
      </c>
    </row>
    <row r="191" spans="1:13" x14ac:dyDescent="0.35">
      <c r="A191" s="16" t="s">
        <v>3208</v>
      </c>
      <c r="B191" s="16" t="s">
        <v>3211</v>
      </c>
      <c r="C191" s="17" t="s">
        <v>7</v>
      </c>
      <c r="D191" s="18" t="s">
        <v>6</v>
      </c>
      <c r="E191" s="16" t="s">
        <v>6</v>
      </c>
      <c r="F191" s="19" t="s">
        <v>353</v>
      </c>
      <c r="G191" s="41">
        <v>50000</v>
      </c>
      <c r="H191" s="41">
        <v>50000</v>
      </c>
      <c r="I191" s="31">
        <f>Essco_Report2[[#This Row],[FY 2021-22 Allocation]]-Essco_Report2[[#This Row],[FY 2021-22 Expended]]</f>
        <v>0</v>
      </c>
      <c r="J191" s="32">
        <v>125620</v>
      </c>
      <c r="K191" s="32">
        <v>125620</v>
      </c>
      <c r="L191" s="32">
        <f>Essco_Report2[[#This Row],[FY 2022-23 Allocation]]-Essco_Report2[[#This Row],[FY 2022-23 Expended]]</f>
        <v>0</v>
      </c>
      <c r="M191" s="32">
        <v>0</v>
      </c>
    </row>
    <row r="192" spans="1:13" x14ac:dyDescent="0.35">
      <c r="A192" s="16" t="s">
        <v>3208</v>
      </c>
      <c r="B192" s="16" t="s">
        <v>3212</v>
      </c>
      <c r="C192" s="17" t="s">
        <v>7</v>
      </c>
      <c r="D192" s="18" t="s">
        <v>6</v>
      </c>
      <c r="E192" s="16" t="s">
        <v>6</v>
      </c>
      <c r="F192" s="19" t="s">
        <v>354</v>
      </c>
      <c r="G192" s="41">
        <v>59710</v>
      </c>
      <c r="H192" s="41">
        <v>59710</v>
      </c>
      <c r="I192" s="31">
        <f>Essco_Report2[[#This Row],[FY 2021-22 Allocation]]-Essco_Report2[[#This Row],[FY 2021-22 Expended]]</f>
        <v>0</v>
      </c>
      <c r="J192" s="32">
        <v>159537</v>
      </c>
      <c r="K192" s="32">
        <v>159537</v>
      </c>
      <c r="L192" s="32">
        <f>Essco_Report2[[#This Row],[FY 2022-23 Allocation]]-Essco_Report2[[#This Row],[FY 2022-23 Expended]]</f>
        <v>0</v>
      </c>
      <c r="M192" s="32">
        <v>0</v>
      </c>
    </row>
    <row r="193" spans="1:13" x14ac:dyDescent="0.35">
      <c r="A193" s="16" t="s">
        <v>3208</v>
      </c>
      <c r="B193" s="16" t="s">
        <v>3213</v>
      </c>
      <c r="C193" s="17" t="s">
        <v>7</v>
      </c>
      <c r="D193" s="18" t="s">
        <v>6</v>
      </c>
      <c r="E193" s="16" t="s">
        <v>6</v>
      </c>
      <c r="F193" s="19" t="s">
        <v>355</v>
      </c>
      <c r="G193" s="41">
        <v>50000</v>
      </c>
      <c r="H193" s="41">
        <v>50000</v>
      </c>
      <c r="I193" s="31">
        <f>Essco_Report2[[#This Row],[FY 2021-22 Allocation]]-Essco_Report2[[#This Row],[FY 2021-22 Expended]]</f>
        <v>0</v>
      </c>
      <c r="J193" s="32">
        <v>91230</v>
      </c>
      <c r="K193" s="32">
        <v>91230</v>
      </c>
      <c r="L193" s="32">
        <f>Essco_Report2[[#This Row],[FY 2022-23 Allocation]]-Essco_Report2[[#This Row],[FY 2022-23 Expended]]</f>
        <v>0</v>
      </c>
      <c r="M193" s="32">
        <v>0</v>
      </c>
    </row>
    <row r="194" spans="1:13" x14ac:dyDescent="0.35">
      <c r="A194" s="16" t="s">
        <v>3208</v>
      </c>
      <c r="B194" s="16" t="s">
        <v>3214</v>
      </c>
      <c r="C194" s="17" t="s">
        <v>7</v>
      </c>
      <c r="D194" s="18" t="s">
        <v>6</v>
      </c>
      <c r="E194" s="16" t="s">
        <v>6</v>
      </c>
      <c r="F194" s="19" t="s">
        <v>356</v>
      </c>
      <c r="G194" s="41">
        <v>50000</v>
      </c>
      <c r="H194" s="41">
        <v>50000</v>
      </c>
      <c r="I194" s="31">
        <f>Essco_Report2[[#This Row],[FY 2021-22 Allocation]]-Essco_Report2[[#This Row],[FY 2021-22 Expended]]</f>
        <v>0</v>
      </c>
      <c r="J194" s="32">
        <v>102386</v>
      </c>
      <c r="K194" s="32">
        <v>102386</v>
      </c>
      <c r="L194" s="32">
        <f>Essco_Report2[[#This Row],[FY 2022-23 Allocation]]-Essco_Report2[[#This Row],[FY 2022-23 Expended]]</f>
        <v>0</v>
      </c>
      <c r="M194" s="32">
        <v>0</v>
      </c>
    </row>
    <row r="195" spans="1:13" x14ac:dyDescent="0.35">
      <c r="A195" s="16" t="s">
        <v>3208</v>
      </c>
      <c r="B195" s="16" t="s">
        <v>3215</v>
      </c>
      <c r="C195" s="17" t="s">
        <v>7</v>
      </c>
      <c r="D195" s="18" t="s">
        <v>6</v>
      </c>
      <c r="E195" s="16" t="s">
        <v>6</v>
      </c>
      <c r="F195" s="19" t="s">
        <v>357</v>
      </c>
      <c r="G195" s="41">
        <v>336369</v>
      </c>
      <c r="H195" s="41">
        <v>336369</v>
      </c>
      <c r="I195" s="31">
        <f>Essco_Report2[[#This Row],[FY 2021-22 Allocation]]-Essco_Report2[[#This Row],[FY 2021-22 Expended]]</f>
        <v>0</v>
      </c>
      <c r="J195" s="32">
        <v>1306122</v>
      </c>
      <c r="K195" s="32">
        <v>1306122</v>
      </c>
      <c r="L195" s="32">
        <f>Essco_Report2[[#This Row],[FY 2022-23 Allocation]]-Essco_Report2[[#This Row],[FY 2022-23 Expended]]</f>
        <v>0</v>
      </c>
      <c r="M195" s="32">
        <v>0</v>
      </c>
    </row>
    <row r="196" spans="1:13" x14ac:dyDescent="0.35">
      <c r="A196" s="16" t="s">
        <v>3208</v>
      </c>
      <c r="B196" s="16" t="s">
        <v>3216</v>
      </c>
      <c r="C196" s="17" t="s">
        <v>7</v>
      </c>
      <c r="D196" s="18" t="s">
        <v>6</v>
      </c>
      <c r="E196" s="16" t="s">
        <v>6</v>
      </c>
      <c r="F196" s="19" t="s">
        <v>358</v>
      </c>
      <c r="G196" s="41">
        <v>1032038</v>
      </c>
      <c r="H196" s="41">
        <v>1032038</v>
      </c>
      <c r="I196" s="31">
        <f>Essco_Report2[[#This Row],[FY 2021-22 Allocation]]-Essco_Report2[[#This Row],[FY 2021-22 Expended]]</f>
        <v>0</v>
      </c>
      <c r="J196" s="32">
        <v>2224779</v>
      </c>
      <c r="K196" s="32">
        <v>2224779</v>
      </c>
      <c r="L196" s="32">
        <f>Essco_Report2[[#This Row],[FY 2022-23 Allocation]]-Essco_Report2[[#This Row],[FY 2022-23 Expended]]</f>
        <v>0</v>
      </c>
      <c r="M196" s="32">
        <v>0</v>
      </c>
    </row>
    <row r="197" spans="1:13" x14ac:dyDescent="0.35">
      <c r="A197" s="16" t="s">
        <v>3208</v>
      </c>
      <c r="B197" s="16" t="s">
        <v>3217</v>
      </c>
      <c r="C197" s="17" t="s">
        <v>7</v>
      </c>
      <c r="D197" s="18" t="s">
        <v>6</v>
      </c>
      <c r="E197" s="16" t="s">
        <v>6</v>
      </c>
      <c r="F197" s="19" t="s">
        <v>359</v>
      </c>
      <c r="G197" s="41">
        <v>158812</v>
      </c>
      <c r="H197" s="41">
        <v>158812</v>
      </c>
      <c r="I197" s="31">
        <f>Essco_Report2[[#This Row],[FY 2021-22 Allocation]]-Essco_Report2[[#This Row],[FY 2021-22 Expended]]</f>
        <v>0</v>
      </c>
      <c r="J197" s="32">
        <v>638733</v>
      </c>
      <c r="K197" s="32">
        <v>562824.69999999995</v>
      </c>
      <c r="L197" s="32">
        <f>Essco_Report2[[#This Row],[FY 2022-23 Allocation]]-Essco_Report2[[#This Row],[FY 2022-23 Expended]]</f>
        <v>75908.300000000047</v>
      </c>
      <c r="M197" s="32">
        <v>75908.3</v>
      </c>
    </row>
    <row r="198" spans="1:13" ht="31" x14ac:dyDescent="0.35">
      <c r="A198" s="16" t="s">
        <v>3218</v>
      </c>
      <c r="B198" s="16" t="s">
        <v>3219</v>
      </c>
      <c r="C198" s="17" t="s">
        <v>360</v>
      </c>
      <c r="D198" s="21" t="s">
        <v>361</v>
      </c>
      <c r="E198" s="16" t="s">
        <v>10</v>
      </c>
      <c r="F198" s="19" t="s">
        <v>362</v>
      </c>
      <c r="G198" s="41">
        <v>50000</v>
      </c>
      <c r="H198" s="41">
        <v>50000</v>
      </c>
      <c r="I198" s="31">
        <f>Essco_Report2[[#This Row],[FY 2021-22 Allocation]]-Essco_Report2[[#This Row],[FY 2021-22 Expended]]</f>
        <v>0</v>
      </c>
      <c r="J198" s="32">
        <v>50000</v>
      </c>
      <c r="K198" s="32">
        <v>50000</v>
      </c>
      <c r="L198" s="32">
        <f>Essco_Report2[[#This Row],[FY 2022-23 Allocation]]-Essco_Report2[[#This Row],[FY 2022-23 Expended]]</f>
        <v>0</v>
      </c>
      <c r="M198" s="32">
        <v>0</v>
      </c>
    </row>
    <row r="199" spans="1:13" x14ac:dyDescent="0.35">
      <c r="A199" s="16" t="s">
        <v>3218</v>
      </c>
      <c r="B199" s="16" t="s">
        <v>3219</v>
      </c>
      <c r="C199" s="17" t="s">
        <v>2996</v>
      </c>
      <c r="D199" s="21" t="s">
        <v>2997</v>
      </c>
      <c r="E199" s="16" t="s">
        <v>10</v>
      </c>
      <c r="F199" s="19" t="s">
        <v>2998</v>
      </c>
      <c r="G199" s="41">
        <v>50000</v>
      </c>
      <c r="H199" s="41">
        <v>50000</v>
      </c>
      <c r="I199" s="31">
        <f>Essco_Report2[[#This Row],[FY 2021-22 Allocation]]-Essco_Report2[[#This Row],[FY 2021-22 Expended]]</f>
        <v>0</v>
      </c>
      <c r="J199" s="32">
        <v>83637</v>
      </c>
      <c r="K199" s="32">
        <v>71850.070000000007</v>
      </c>
      <c r="L199" s="32">
        <f>Essco_Report2[[#This Row],[FY 2022-23 Allocation]]-Essco_Report2[[#This Row],[FY 2022-23 Expended]]</f>
        <v>11786.929999999993</v>
      </c>
      <c r="M199" s="32">
        <v>11786.93</v>
      </c>
    </row>
    <row r="200" spans="1:13" x14ac:dyDescent="0.35">
      <c r="A200" s="16" t="s">
        <v>3218</v>
      </c>
      <c r="B200" s="16" t="s">
        <v>3220</v>
      </c>
      <c r="C200" s="17" t="s">
        <v>7</v>
      </c>
      <c r="D200" s="18" t="s">
        <v>6</v>
      </c>
      <c r="E200" s="16" t="s">
        <v>6</v>
      </c>
      <c r="F200" s="19" t="s">
        <v>363</v>
      </c>
      <c r="G200" s="41">
        <v>155703</v>
      </c>
      <c r="H200" s="41">
        <v>155703</v>
      </c>
      <c r="I200" s="31">
        <f>Essco_Report2[[#This Row],[FY 2021-22 Allocation]]-Essco_Report2[[#This Row],[FY 2021-22 Expended]]</f>
        <v>0</v>
      </c>
      <c r="J200" s="32">
        <v>387309</v>
      </c>
      <c r="K200" s="32">
        <v>387309</v>
      </c>
      <c r="L200" s="32">
        <f>Essco_Report2[[#This Row],[FY 2022-23 Allocation]]-Essco_Report2[[#This Row],[FY 2022-23 Expended]]</f>
        <v>0</v>
      </c>
      <c r="M200" s="32">
        <v>0</v>
      </c>
    </row>
    <row r="201" spans="1:13" x14ac:dyDescent="0.35">
      <c r="A201" s="16" t="s">
        <v>3218</v>
      </c>
      <c r="B201" s="16" t="s">
        <v>3220</v>
      </c>
      <c r="C201" s="17" t="s">
        <v>364</v>
      </c>
      <c r="D201" s="21" t="s">
        <v>365</v>
      </c>
      <c r="E201" s="16" t="s">
        <v>10</v>
      </c>
      <c r="F201" s="19" t="s">
        <v>366</v>
      </c>
      <c r="G201" s="41">
        <v>50000</v>
      </c>
      <c r="H201" s="41">
        <v>50000</v>
      </c>
      <c r="I201" s="31">
        <f>Essco_Report2[[#This Row],[FY 2021-22 Allocation]]-Essco_Report2[[#This Row],[FY 2021-22 Expended]]</f>
        <v>0</v>
      </c>
      <c r="J201" s="32">
        <v>105997</v>
      </c>
      <c r="K201" s="32">
        <v>105997</v>
      </c>
      <c r="L201" s="32">
        <f>Essco_Report2[[#This Row],[FY 2022-23 Allocation]]-Essco_Report2[[#This Row],[FY 2022-23 Expended]]</f>
        <v>0</v>
      </c>
      <c r="M201" s="32">
        <v>0</v>
      </c>
    </row>
    <row r="202" spans="1:13" x14ac:dyDescent="0.35">
      <c r="A202" s="16" t="s">
        <v>3218</v>
      </c>
      <c r="B202" s="16" t="s">
        <v>3220</v>
      </c>
      <c r="C202" s="17" t="s">
        <v>367</v>
      </c>
      <c r="D202" s="21" t="s">
        <v>368</v>
      </c>
      <c r="E202" s="16" t="s">
        <v>10</v>
      </c>
      <c r="F202" s="19" t="s">
        <v>369</v>
      </c>
      <c r="G202" s="41">
        <v>50000</v>
      </c>
      <c r="H202" s="41">
        <v>50000</v>
      </c>
      <c r="I202" s="31">
        <f>Essco_Report2[[#This Row],[FY 2021-22 Allocation]]-Essco_Report2[[#This Row],[FY 2021-22 Expended]]</f>
        <v>0</v>
      </c>
      <c r="J202" s="32">
        <v>72924</v>
      </c>
      <c r="K202" s="32">
        <v>72924</v>
      </c>
      <c r="L202" s="32">
        <f>Essco_Report2[[#This Row],[FY 2022-23 Allocation]]-Essco_Report2[[#This Row],[FY 2022-23 Expended]]</f>
        <v>0</v>
      </c>
      <c r="M202" s="32">
        <v>0</v>
      </c>
    </row>
    <row r="203" spans="1:13" x14ac:dyDescent="0.35">
      <c r="A203" s="16" t="s">
        <v>3218</v>
      </c>
      <c r="B203" s="16" t="s">
        <v>3220</v>
      </c>
      <c r="C203" s="17" t="s">
        <v>370</v>
      </c>
      <c r="D203" s="21" t="s">
        <v>371</v>
      </c>
      <c r="E203" s="16" t="s">
        <v>10</v>
      </c>
      <c r="F203" s="19" t="s">
        <v>372</v>
      </c>
      <c r="G203" s="41">
        <v>50000</v>
      </c>
      <c r="H203" s="41">
        <v>50000</v>
      </c>
      <c r="I203" s="31">
        <f>Essco_Report2[[#This Row],[FY 2021-22 Allocation]]-Essco_Report2[[#This Row],[FY 2021-22 Expended]]</f>
        <v>0</v>
      </c>
      <c r="J203" s="32">
        <v>74674</v>
      </c>
      <c r="K203" s="32">
        <v>74674</v>
      </c>
      <c r="L203" s="32">
        <f>Essco_Report2[[#This Row],[FY 2022-23 Allocation]]-Essco_Report2[[#This Row],[FY 2022-23 Expended]]</f>
        <v>0</v>
      </c>
      <c r="M203" s="32">
        <v>0</v>
      </c>
    </row>
    <row r="204" spans="1:13" x14ac:dyDescent="0.35">
      <c r="A204" s="16" t="s">
        <v>3218</v>
      </c>
      <c r="B204" s="16" t="s">
        <v>3220</v>
      </c>
      <c r="C204" s="17" t="s">
        <v>373</v>
      </c>
      <c r="D204" s="21" t="s">
        <v>374</v>
      </c>
      <c r="E204" s="16" t="s">
        <v>10</v>
      </c>
      <c r="F204" s="19" t="s">
        <v>375</v>
      </c>
      <c r="G204" s="41">
        <v>57567</v>
      </c>
      <c r="H204" s="41">
        <v>57567</v>
      </c>
      <c r="I204" s="31">
        <f>Essco_Report2[[#This Row],[FY 2021-22 Allocation]]-Essco_Report2[[#This Row],[FY 2021-22 Expended]]</f>
        <v>0</v>
      </c>
      <c r="J204" s="32">
        <v>148870</v>
      </c>
      <c r="K204" s="32">
        <v>148870</v>
      </c>
      <c r="L204" s="32">
        <f>Essco_Report2[[#This Row],[FY 2022-23 Allocation]]-Essco_Report2[[#This Row],[FY 2022-23 Expended]]</f>
        <v>0</v>
      </c>
      <c r="M204" s="32">
        <v>0</v>
      </c>
    </row>
    <row r="205" spans="1:13" x14ac:dyDescent="0.35">
      <c r="A205" s="16" t="s">
        <v>3218</v>
      </c>
      <c r="B205" s="16" t="s">
        <v>3221</v>
      </c>
      <c r="C205" s="17" t="s">
        <v>376</v>
      </c>
      <c r="D205" s="21" t="s">
        <v>377</v>
      </c>
      <c r="E205" s="16" t="s">
        <v>10</v>
      </c>
      <c r="F205" s="19" t="s">
        <v>378</v>
      </c>
      <c r="G205" s="41">
        <v>50000</v>
      </c>
      <c r="H205" s="41">
        <v>50000</v>
      </c>
      <c r="I205" s="31">
        <f>Essco_Report2[[#This Row],[FY 2021-22 Allocation]]-Essco_Report2[[#This Row],[FY 2021-22 Expended]]</f>
        <v>0</v>
      </c>
      <c r="J205" s="32">
        <v>101144</v>
      </c>
      <c r="K205" s="32">
        <v>101144</v>
      </c>
      <c r="L205" s="32">
        <f>Essco_Report2[[#This Row],[FY 2022-23 Allocation]]-Essco_Report2[[#This Row],[FY 2022-23 Expended]]</f>
        <v>0</v>
      </c>
      <c r="M205" s="32">
        <v>0</v>
      </c>
    </row>
    <row r="206" spans="1:13" x14ac:dyDescent="0.35">
      <c r="A206" s="16" t="s">
        <v>3218</v>
      </c>
      <c r="B206" s="16" t="s">
        <v>3222</v>
      </c>
      <c r="C206" s="17" t="s">
        <v>7</v>
      </c>
      <c r="D206" s="18" t="s">
        <v>6</v>
      </c>
      <c r="E206" s="16" t="s">
        <v>6</v>
      </c>
      <c r="F206" s="19" t="s">
        <v>379</v>
      </c>
      <c r="G206" s="41">
        <v>50000</v>
      </c>
      <c r="H206" s="41">
        <v>50000</v>
      </c>
      <c r="I206" s="31">
        <f>Essco_Report2[[#This Row],[FY 2021-22 Allocation]]-Essco_Report2[[#This Row],[FY 2021-22 Expended]]</f>
        <v>0</v>
      </c>
      <c r="J206" s="32">
        <v>50000</v>
      </c>
      <c r="K206" s="32">
        <v>50000</v>
      </c>
      <c r="L206" s="32">
        <f>Essco_Report2[[#This Row],[FY 2022-23 Allocation]]-Essco_Report2[[#This Row],[FY 2022-23 Expended]]</f>
        <v>0</v>
      </c>
      <c r="M206" s="32">
        <v>0</v>
      </c>
    </row>
    <row r="207" spans="1:13" x14ac:dyDescent="0.35">
      <c r="A207" s="16" t="s">
        <v>3218</v>
      </c>
      <c r="B207" s="16" t="s">
        <v>3223</v>
      </c>
      <c r="C207" s="17" t="s">
        <v>7</v>
      </c>
      <c r="D207" s="18" t="s">
        <v>6</v>
      </c>
      <c r="E207" s="16" t="s">
        <v>6</v>
      </c>
      <c r="F207" s="19" t="s">
        <v>380</v>
      </c>
      <c r="G207" s="41">
        <v>54335</v>
      </c>
      <c r="H207" s="41">
        <v>54335</v>
      </c>
      <c r="I207" s="31">
        <f>Essco_Report2[[#This Row],[FY 2021-22 Allocation]]-Essco_Report2[[#This Row],[FY 2021-22 Expended]]</f>
        <v>0</v>
      </c>
      <c r="J207" s="32">
        <v>162623</v>
      </c>
      <c r="K207" s="32">
        <v>162623</v>
      </c>
      <c r="L207" s="32">
        <f>Essco_Report2[[#This Row],[FY 2022-23 Allocation]]-Essco_Report2[[#This Row],[FY 2022-23 Expended]]</f>
        <v>0</v>
      </c>
      <c r="M207" s="32">
        <v>0</v>
      </c>
    </row>
    <row r="208" spans="1:13" x14ac:dyDescent="0.35">
      <c r="A208" s="16" t="s">
        <v>3218</v>
      </c>
      <c r="B208" s="16" t="s">
        <v>3224</v>
      </c>
      <c r="C208" s="17" t="s">
        <v>7</v>
      </c>
      <c r="D208" s="18" t="s">
        <v>6</v>
      </c>
      <c r="E208" s="16" t="s">
        <v>6</v>
      </c>
      <c r="F208" s="19" t="s">
        <v>381</v>
      </c>
      <c r="G208" s="41">
        <v>50000</v>
      </c>
      <c r="H208" s="41">
        <v>50000</v>
      </c>
      <c r="I208" s="31">
        <f>Essco_Report2[[#This Row],[FY 2021-22 Allocation]]-Essco_Report2[[#This Row],[FY 2021-22 Expended]]</f>
        <v>0</v>
      </c>
      <c r="J208" s="32">
        <v>50000</v>
      </c>
      <c r="K208" s="32">
        <v>50000</v>
      </c>
      <c r="L208" s="32">
        <f>Essco_Report2[[#This Row],[FY 2022-23 Allocation]]-Essco_Report2[[#This Row],[FY 2022-23 Expended]]</f>
        <v>0</v>
      </c>
      <c r="M208" s="32">
        <v>0</v>
      </c>
    </row>
    <row r="209" spans="1:13" x14ac:dyDescent="0.35">
      <c r="A209" s="16" t="s">
        <v>3218</v>
      </c>
      <c r="B209" s="16" t="s">
        <v>3225</v>
      </c>
      <c r="C209" s="17" t="s">
        <v>7</v>
      </c>
      <c r="D209" s="18" t="s">
        <v>6</v>
      </c>
      <c r="E209" s="16" t="s">
        <v>6</v>
      </c>
      <c r="F209" s="19" t="s">
        <v>382</v>
      </c>
      <c r="G209" s="41">
        <v>50000</v>
      </c>
      <c r="H209" s="41">
        <v>50000</v>
      </c>
      <c r="I209" s="31">
        <f>Essco_Report2[[#This Row],[FY 2021-22 Allocation]]-Essco_Report2[[#This Row],[FY 2021-22 Expended]]</f>
        <v>0</v>
      </c>
      <c r="J209" s="32">
        <v>150197</v>
      </c>
      <c r="K209" s="32">
        <v>150197</v>
      </c>
      <c r="L209" s="32">
        <f>Essco_Report2[[#This Row],[FY 2022-23 Allocation]]-Essco_Report2[[#This Row],[FY 2022-23 Expended]]</f>
        <v>0</v>
      </c>
      <c r="M209" s="32">
        <v>0</v>
      </c>
    </row>
    <row r="210" spans="1:13" x14ac:dyDescent="0.35">
      <c r="A210" s="16" t="s">
        <v>3218</v>
      </c>
      <c r="B210" s="16" t="s">
        <v>3226</v>
      </c>
      <c r="C210" s="17" t="s">
        <v>7</v>
      </c>
      <c r="D210" s="18" t="s">
        <v>6</v>
      </c>
      <c r="E210" s="16" t="s">
        <v>6</v>
      </c>
      <c r="F210" s="19" t="s">
        <v>383</v>
      </c>
      <c r="G210" s="41">
        <v>183208</v>
      </c>
      <c r="H210" s="41">
        <v>183208</v>
      </c>
      <c r="I210" s="31">
        <f>Essco_Report2[[#This Row],[FY 2021-22 Allocation]]-Essco_Report2[[#This Row],[FY 2021-22 Expended]]</f>
        <v>0</v>
      </c>
      <c r="J210" s="32">
        <v>466354</v>
      </c>
      <c r="K210" s="32">
        <v>466354</v>
      </c>
      <c r="L210" s="32">
        <f>Essco_Report2[[#This Row],[FY 2022-23 Allocation]]-Essco_Report2[[#This Row],[FY 2022-23 Expended]]</f>
        <v>0</v>
      </c>
      <c r="M210" s="32">
        <v>0</v>
      </c>
    </row>
    <row r="211" spans="1:13" x14ac:dyDescent="0.35">
      <c r="A211" s="16" t="s">
        <v>3218</v>
      </c>
      <c r="B211" s="16" t="s">
        <v>3227</v>
      </c>
      <c r="C211" s="17" t="s">
        <v>7</v>
      </c>
      <c r="D211" s="18" t="s">
        <v>6</v>
      </c>
      <c r="E211" s="16" t="s">
        <v>6</v>
      </c>
      <c r="F211" s="19" t="s">
        <v>384</v>
      </c>
      <c r="G211" s="41">
        <v>50000</v>
      </c>
      <c r="H211" s="41">
        <v>50000</v>
      </c>
      <c r="I211" s="31">
        <f>Essco_Report2[[#This Row],[FY 2021-22 Allocation]]-Essco_Report2[[#This Row],[FY 2021-22 Expended]]</f>
        <v>0</v>
      </c>
      <c r="J211" s="32">
        <v>80559</v>
      </c>
      <c r="K211" s="32">
        <v>80559</v>
      </c>
      <c r="L211" s="32">
        <f>Essco_Report2[[#This Row],[FY 2022-23 Allocation]]-Essco_Report2[[#This Row],[FY 2022-23 Expended]]</f>
        <v>0</v>
      </c>
      <c r="M211" s="32">
        <v>0</v>
      </c>
    </row>
    <row r="212" spans="1:13" x14ac:dyDescent="0.35">
      <c r="A212" s="16" t="s">
        <v>3218</v>
      </c>
      <c r="B212" s="16" t="s">
        <v>3228</v>
      </c>
      <c r="C212" s="17" t="s">
        <v>7</v>
      </c>
      <c r="D212" s="18" t="s">
        <v>6</v>
      </c>
      <c r="E212" s="16" t="s">
        <v>6</v>
      </c>
      <c r="F212" s="19" t="s">
        <v>385</v>
      </c>
      <c r="G212" s="41">
        <v>71056</v>
      </c>
      <c r="H212" s="41">
        <v>71056</v>
      </c>
      <c r="I212" s="31">
        <f>Essco_Report2[[#This Row],[FY 2021-22 Allocation]]-Essco_Report2[[#This Row],[FY 2021-22 Expended]]</f>
        <v>0</v>
      </c>
      <c r="J212" s="32">
        <v>184780</v>
      </c>
      <c r="K212" s="32">
        <v>184780</v>
      </c>
      <c r="L212" s="32">
        <f>Essco_Report2[[#This Row],[FY 2022-23 Allocation]]-Essco_Report2[[#This Row],[FY 2022-23 Expended]]</f>
        <v>0</v>
      </c>
      <c r="M212" s="32">
        <v>0</v>
      </c>
    </row>
    <row r="213" spans="1:13" x14ac:dyDescent="0.35">
      <c r="A213" s="16" t="s">
        <v>3218</v>
      </c>
      <c r="B213" s="16" t="s">
        <v>3229</v>
      </c>
      <c r="C213" s="17" t="s">
        <v>7</v>
      </c>
      <c r="D213" s="18" t="s">
        <v>6</v>
      </c>
      <c r="E213" s="16" t="s">
        <v>6</v>
      </c>
      <c r="F213" s="19" t="s">
        <v>386</v>
      </c>
      <c r="G213" s="41">
        <v>50000</v>
      </c>
      <c r="H213" s="41">
        <v>50000</v>
      </c>
      <c r="I213" s="31">
        <f>Essco_Report2[[#This Row],[FY 2021-22 Allocation]]-Essco_Report2[[#This Row],[FY 2021-22 Expended]]</f>
        <v>0</v>
      </c>
      <c r="J213" s="32">
        <v>50000</v>
      </c>
      <c r="K213" s="32">
        <v>50000</v>
      </c>
      <c r="L213" s="32">
        <f>Essco_Report2[[#This Row],[FY 2022-23 Allocation]]-Essco_Report2[[#This Row],[FY 2022-23 Expended]]</f>
        <v>0</v>
      </c>
      <c r="M213" s="32">
        <v>0</v>
      </c>
    </row>
    <row r="214" spans="1:13" x14ac:dyDescent="0.35">
      <c r="A214" s="16" t="s">
        <v>3218</v>
      </c>
      <c r="B214" s="16" t="s">
        <v>3230</v>
      </c>
      <c r="C214" s="17" t="s">
        <v>7</v>
      </c>
      <c r="D214" s="18" t="s">
        <v>6</v>
      </c>
      <c r="E214" s="16" t="s">
        <v>6</v>
      </c>
      <c r="F214" s="19" t="s">
        <v>387</v>
      </c>
      <c r="G214" s="41">
        <v>50000</v>
      </c>
      <c r="H214" s="41">
        <v>0</v>
      </c>
      <c r="I214" s="31">
        <f>Essco_Report2[[#This Row],[FY 2021-22 Allocation]]-Essco_Report2[[#This Row],[FY 2021-22 Expended]]</f>
        <v>50000</v>
      </c>
      <c r="J214" s="32">
        <v>50000</v>
      </c>
      <c r="K214" s="32">
        <v>18393.439999999999</v>
      </c>
      <c r="L214" s="32">
        <f>Essco_Report2[[#This Row],[FY 2022-23 Allocation]]-Essco_Report2[[#This Row],[FY 2022-23 Expended]]</f>
        <v>31606.560000000001</v>
      </c>
      <c r="M214" s="32">
        <v>81606.559999999998</v>
      </c>
    </row>
    <row r="215" spans="1:13" x14ac:dyDescent="0.35">
      <c r="A215" s="16" t="s">
        <v>3218</v>
      </c>
      <c r="B215" s="16" t="s">
        <v>3231</v>
      </c>
      <c r="C215" s="17" t="s">
        <v>7</v>
      </c>
      <c r="D215" s="18" t="s">
        <v>6</v>
      </c>
      <c r="E215" s="16" t="s">
        <v>6</v>
      </c>
      <c r="F215" s="19" t="s">
        <v>388</v>
      </c>
      <c r="G215" s="41">
        <v>50000</v>
      </c>
      <c r="H215" s="41">
        <v>50000</v>
      </c>
      <c r="I215" s="31">
        <f>Essco_Report2[[#This Row],[FY 2021-22 Allocation]]-Essco_Report2[[#This Row],[FY 2021-22 Expended]]</f>
        <v>0</v>
      </c>
      <c r="J215" s="32">
        <v>110828</v>
      </c>
      <c r="K215" s="32">
        <v>110828</v>
      </c>
      <c r="L215" s="32">
        <f>Essco_Report2[[#This Row],[FY 2022-23 Allocation]]-Essco_Report2[[#This Row],[FY 2022-23 Expended]]</f>
        <v>0</v>
      </c>
      <c r="M215" s="32">
        <v>0</v>
      </c>
    </row>
    <row r="216" spans="1:13" x14ac:dyDescent="0.35">
      <c r="A216" s="16" t="s">
        <v>3218</v>
      </c>
      <c r="B216" s="16" t="s">
        <v>3232</v>
      </c>
      <c r="C216" s="17" t="s">
        <v>7</v>
      </c>
      <c r="D216" s="18" t="s">
        <v>6</v>
      </c>
      <c r="E216" s="16" t="s">
        <v>6</v>
      </c>
      <c r="F216" s="19" t="s">
        <v>389</v>
      </c>
      <c r="G216" s="41">
        <v>63945</v>
      </c>
      <c r="H216" s="41">
        <v>63945</v>
      </c>
      <c r="I216" s="31">
        <f>Essco_Report2[[#This Row],[FY 2021-22 Allocation]]-Essco_Report2[[#This Row],[FY 2021-22 Expended]]</f>
        <v>0</v>
      </c>
      <c r="J216" s="32">
        <v>180207</v>
      </c>
      <c r="K216" s="32">
        <v>180207</v>
      </c>
      <c r="L216" s="32">
        <f>Essco_Report2[[#This Row],[FY 2022-23 Allocation]]-Essco_Report2[[#This Row],[FY 2022-23 Expended]]</f>
        <v>0</v>
      </c>
      <c r="M216" s="32">
        <v>0</v>
      </c>
    </row>
    <row r="217" spans="1:13" x14ac:dyDescent="0.35">
      <c r="A217" s="16" t="s">
        <v>3218</v>
      </c>
      <c r="B217" s="16" t="s">
        <v>3233</v>
      </c>
      <c r="C217" s="17" t="s">
        <v>7</v>
      </c>
      <c r="D217" s="18" t="s">
        <v>6</v>
      </c>
      <c r="E217" s="16" t="s">
        <v>6</v>
      </c>
      <c r="F217" s="19" t="s">
        <v>390</v>
      </c>
      <c r="G217" s="41">
        <v>278193</v>
      </c>
      <c r="H217" s="41">
        <v>150044</v>
      </c>
      <c r="I217" s="31">
        <f>Essco_Report2[[#This Row],[FY 2021-22 Allocation]]-Essco_Report2[[#This Row],[FY 2021-22 Expended]]</f>
        <v>128149</v>
      </c>
      <c r="J217" s="32">
        <v>780664</v>
      </c>
      <c r="K217" s="32">
        <v>0</v>
      </c>
      <c r="L217" s="32">
        <f>Essco_Report2[[#This Row],[FY 2022-23 Allocation]]-Essco_Report2[[#This Row],[FY 2022-23 Expended]]</f>
        <v>780664</v>
      </c>
      <c r="M217" s="32">
        <v>908813</v>
      </c>
    </row>
    <row r="218" spans="1:13" x14ac:dyDescent="0.35">
      <c r="A218" s="16" t="s">
        <v>3218</v>
      </c>
      <c r="B218" s="16" t="s">
        <v>3234</v>
      </c>
      <c r="C218" s="17" t="s">
        <v>7</v>
      </c>
      <c r="D218" s="18" t="s">
        <v>6</v>
      </c>
      <c r="E218" s="16" t="s">
        <v>6</v>
      </c>
      <c r="F218" s="19" t="s">
        <v>391</v>
      </c>
      <c r="G218" s="41">
        <v>50000</v>
      </c>
      <c r="H218" s="41">
        <v>50000</v>
      </c>
      <c r="I218" s="31">
        <f>Essco_Report2[[#This Row],[FY 2021-22 Allocation]]-Essco_Report2[[#This Row],[FY 2021-22 Expended]]</f>
        <v>0</v>
      </c>
      <c r="J218" s="32">
        <v>50000</v>
      </c>
      <c r="K218" s="32">
        <v>50000</v>
      </c>
      <c r="L218" s="32">
        <f>Essco_Report2[[#This Row],[FY 2022-23 Allocation]]-Essco_Report2[[#This Row],[FY 2022-23 Expended]]</f>
        <v>0</v>
      </c>
      <c r="M218" s="32">
        <v>0</v>
      </c>
    </row>
    <row r="219" spans="1:13" x14ac:dyDescent="0.35">
      <c r="A219" s="16" t="s">
        <v>3218</v>
      </c>
      <c r="B219" s="16" t="s">
        <v>3235</v>
      </c>
      <c r="C219" s="17" t="s">
        <v>7</v>
      </c>
      <c r="D219" s="18" t="s">
        <v>6</v>
      </c>
      <c r="E219" s="16" t="s">
        <v>6</v>
      </c>
      <c r="F219" s="19" t="s">
        <v>392</v>
      </c>
      <c r="G219" s="41">
        <v>82201</v>
      </c>
      <c r="H219" s="41">
        <v>82201</v>
      </c>
      <c r="I219" s="31">
        <f>Essco_Report2[[#This Row],[FY 2021-22 Allocation]]-Essco_Report2[[#This Row],[FY 2021-22 Expended]]</f>
        <v>0</v>
      </c>
      <c r="J219" s="32">
        <v>193941</v>
      </c>
      <c r="K219" s="32">
        <v>168157.31</v>
      </c>
      <c r="L219" s="32">
        <f>Essco_Report2[[#This Row],[FY 2022-23 Allocation]]-Essco_Report2[[#This Row],[FY 2022-23 Expended]]</f>
        <v>25783.690000000002</v>
      </c>
      <c r="M219" s="32">
        <v>25783.69</v>
      </c>
    </row>
    <row r="220" spans="1:13" x14ac:dyDescent="0.35">
      <c r="A220" s="16" t="s">
        <v>3218</v>
      </c>
      <c r="B220" s="16" t="s">
        <v>3236</v>
      </c>
      <c r="C220" s="17" t="s">
        <v>7</v>
      </c>
      <c r="D220" s="18" t="s">
        <v>6</v>
      </c>
      <c r="E220" s="16" t="s">
        <v>6</v>
      </c>
      <c r="F220" s="19" t="s">
        <v>393</v>
      </c>
      <c r="G220" s="41">
        <v>50000</v>
      </c>
      <c r="H220" s="41">
        <v>50000</v>
      </c>
      <c r="I220" s="31">
        <f>Essco_Report2[[#This Row],[FY 2021-22 Allocation]]-Essco_Report2[[#This Row],[FY 2021-22 Expended]]</f>
        <v>0</v>
      </c>
      <c r="J220" s="32">
        <v>50000</v>
      </c>
      <c r="K220" s="32">
        <v>50000</v>
      </c>
      <c r="L220" s="32">
        <f>Essco_Report2[[#This Row],[FY 2022-23 Allocation]]-Essco_Report2[[#This Row],[FY 2022-23 Expended]]</f>
        <v>0</v>
      </c>
      <c r="M220" s="32">
        <v>0</v>
      </c>
    </row>
    <row r="221" spans="1:13" x14ac:dyDescent="0.35">
      <c r="A221" s="16" t="s">
        <v>3218</v>
      </c>
      <c r="B221" s="16" t="s">
        <v>3237</v>
      </c>
      <c r="C221" s="17" t="s">
        <v>7</v>
      </c>
      <c r="D221" s="18" t="s">
        <v>6</v>
      </c>
      <c r="E221" s="16" t="s">
        <v>6</v>
      </c>
      <c r="F221" s="19" t="s">
        <v>394</v>
      </c>
      <c r="G221" s="41">
        <v>332500</v>
      </c>
      <c r="H221" s="41">
        <v>332500</v>
      </c>
      <c r="I221" s="31">
        <f>Essco_Report2[[#This Row],[FY 2021-22 Allocation]]-Essco_Report2[[#This Row],[FY 2021-22 Expended]]</f>
        <v>0</v>
      </c>
      <c r="J221" s="32">
        <v>738622</v>
      </c>
      <c r="K221" s="32">
        <v>738622</v>
      </c>
      <c r="L221" s="32">
        <f>Essco_Report2[[#This Row],[FY 2022-23 Allocation]]-Essco_Report2[[#This Row],[FY 2022-23 Expended]]</f>
        <v>0</v>
      </c>
      <c r="M221" s="32">
        <v>0</v>
      </c>
    </row>
    <row r="222" spans="1:13" x14ac:dyDescent="0.35">
      <c r="A222" s="16" t="s">
        <v>3218</v>
      </c>
      <c r="B222" s="16" t="s">
        <v>3238</v>
      </c>
      <c r="C222" s="17" t="s">
        <v>7</v>
      </c>
      <c r="D222" s="18" t="s">
        <v>6</v>
      </c>
      <c r="E222" s="16" t="s">
        <v>6</v>
      </c>
      <c r="F222" s="19" t="s">
        <v>395</v>
      </c>
      <c r="G222" s="41">
        <v>50000</v>
      </c>
      <c r="H222" s="41">
        <v>50000</v>
      </c>
      <c r="I222" s="31">
        <f>Essco_Report2[[#This Row],[FY 2021-22 Allocation]]-Essco_Report2[[#This Row],[FY 2021-22 Expended]]</f>
        <v>0</v>
      </c>
      <c r="J222" s="32">
        <v>50000</v>
      </c>
      <c r="K222" s="32">
        <v>50000</v>
      </c>
      <c r="L222" s="32">
        <f>Essco_Report2[[#This Row],[FY 2022-23 Allocation]]-Essco_Report2[[#This Row],[FY 2022-23 Expended]]</f>
        <v>0</v>
      </c>
      <c r="M222" s="32">
        <v>0</v>
      </c>
    </row>
    <row r="223" spans="1:13" x14ac:dyDescent="0.35">
      <c r="A223" s="16" t="s">
        <v>3218</v>
      </c>
      <c r="B223" s="16" t="s">
        <v>3239</v>
      </c>
      <c r="C223" s="17" t="s">
        <v>7</v>
      </c>
      <c r="D223" s="18" t="s">
        <v>6</v>
      </c>
      <c r="E223" s="16" t="s">
        <v>6</v>
      </c>
      <c r="F223" s="19" t="s">
        <v>322</v>
      </c>
      <c r="G223" s="41">
        <v>150989</v>
      </c>
      <c r="H223" s="41">
        <v>150989</v>
      </c>
      <c r="I223" s="31">
        <f>Essco_Report2[[#This Row],[FY 2021-22 Allocation]]-Essco_Report2[[#This Row],[FY 2021-22 Expended]]</f>
        <v>0</v>
      </c>
      <c r="J223" s="32">
        <v>390447</v>
      </c>
      <c r="K223" s="32">
        <v>390447</v>
      </c>
      <c r="L223" s="32">
        <f>Essco_Report2[[#This Row],[FY 2022-23 Allocation]]-Essco_Report2[[#This Row],[FY 2022-23 Expended]]</f>
        <v>0</v>
      </c>
      <c r="M223" s="32">
        <v>0</v>
      </c>
    </row>
    <row r="224" spans="1:13" x14ac:dyDescent="0.35">
      <c r="A224" s="16" t="s">
        <v>3218</v>
      </c>
      <c r="B224" s="16" t="s">
        <v>3239</v>
      </c>
      <c r="C224" s="17" t="s">
        <v>396</v>
      </c>
      <c r="D224" s="21" t="s">
        <v>397</v>
      </c>
      <c r="E224" s="16" t="s">
        <v>10</v>
      </c>
      <c r="F224" s="19" t="s">
        <v>398</v>
      </c>
      <c r="G224" s="41">
        <v>50000</v>
      </c>
      <c r="H224" s="41">
        <v>50000</v>
      </c>
      <c r="I224" s="31">
        <f>Essco_Report2[[#This Row],[FY 2021-22 Allocation]]-Essco_Report2[[#This Row],[FY 2021-22 Expended]]</f>
        <v>0</v>
      </c>
      <c r="J224" s="32">
        <v>56656</v>
      </c>
      <c r="K224" s="32">
        <v>56656</v>
      </c>
      <c r="L224" s="32">
        <f>Essco_Report2[[#This Row],[FY 2022-23 Allocation]]-Essco_Report2[[#This Row],[FY 2022-23 Expended]]</f>
        <v>0</v>
      </c>
      <c r="M224" s="32">
        <v>0</v>
      </c>
    </row>
    <row r="225" spans="1:13" x14ac:dyDescent="0.35">
      <c r="A225" s="16" t="s">
        <v>3218</v>
      </c>
      <c r="B225" s="16" t="s">
        <v>3240</v>
      </c>
      <c r="C225" s="17" t="s">
        <v>7</v>
      </c>
      <c r="D225" s="18" t="s">
        <v>6</v>
      </c>
      <c r="E225" s="16" t="s">
        <v>6</v>
      </c>
      <c r="F225" s="19" t="s">
        <v>399</v>
      </c>
      <c r="G225" s="41">
        <v>50000</v>
      </c>
      <c r="H225" s="41">
        <v>50000</v>
      </c>
      <c r="I225" s="31">
        <f>Essco_Report2[[#This Row],[FY 2021-22 Allocation]]-Essco_Report2[[#This Row],[FY 2021-22 Expended]]</f>
        <v>0</v>
      </c>
      <c r="J225" s="32">
        <v>80472</v>
      </c>
      <c r="K225" s="32">
        <v>80472</v>
      </c>
      <c r="L225" s="32">
        <f>Essco_Report2[[#This Row],[FY 2022-23 Allocation]]-Essco_Report2[[#This Row],[FY 2022-23 Expended]]</f>
        <v>0</v>
      </c>
      <c r="M225" s="32">
        <v>0</v>
      </c>
    </row>
    <row r="226" spans="1:13" x14ac:dyDescent="0.35">
      <c r="A226" s="16" t="s">
        <v>3218</v>
      </c>
      <c r="B226" s="16" t="s">
        <v>3241</v>
      </c>
      <c r="C226" s="17" t="s">
        <v>7</v>
      </c>
      <c r="D226" s="18" t="s">
        <v>6</v>
      </c>
      <c r="E226" s="16" t="s">
        <v>6</v>
      </c>
      <c r="F226" s="19" t="s">
        <v>400</v>
      </c>
      <c r="G226" s="41">
        <v>106680</v>
      </c>
      <c r="H226" s="41">
        <v>106680</v>
      </c>
      <c r="I226" s="31">
        <f>Essco_Report2[[#This Row],[FY 2021-22 Allocation]]-Essco_Report2[[#This Row],[FY 2021-22 Expended]]</f>
        <v>0</v>
      </c>
      <c r="J226" s="32">
        <v>306355</v>
      </c>
      <c r="K226" s="32">
        <v>306355</v>
      </c>
      <c r="L226" s="32">
        <f>Essco_Report2[[#This Row],[FY 2022-23 Allocation]]-Essco_Report2[[#This Row],[FY 2022-23 Expended]]</f>
        <v>0</v>
      </c>
      <c r="M226" s="32">
        <v>0</v>
      </c>
    </row>
    <row r="227" spans="1:13" x14ac:dyDescent="0.35">
      <c r="A227" s="16" t="s">
        <v>3218</v>
      </c>
      <c r="B227" s="16" t="s">
        <v>3242</v>
      </c>
      <c r="C227" s="17" t="s">
        <v>7</v>
      </c>
      <c r="D227" s="18" t="s">
        <v>6</v>
      </c>
      <c r="E227" s="16" t="s">
        <v>6</v>
      </c>
      <c r="F227" s="19" t="s">
        <v>401</v>
      </c>
      <c r="G227" s="41">
        <v>56569</v>
      </c>
      <c r="H227" s="41">
        <v>56569</v>
      </c>
      <c r="I227" s="31">
        <f>Essco_Report2[[#This Row],[FY 2021-22 Allocation]]-Essco_Report2[[#This Row],[FY 2021-22 Expended]]</f>
        <v>0</v>
      </c>
      <c r="J227" s="32">
        <v>181170</v>
      </c>
      <c r="K227" s="32">
        <v>181170</v>
      </c>
      <c r="L227" s="32">
        <f>Essco_Report2[[#This Row],[FY 2022-23 Allocation]]-Essco_Report2[[#This Row],[FY 2022-23 Expended]]</f>
        <v>0</v>
      </c>
      <c r="M227" s="32">
        <v>0</v>
      </c>
    </row>
    <row r="228" spans="1:13" x14ac:dyDescent="0.35">
      <c r="A228" s="16" t="s">
        <v>3218</v>
      </c>
      <c r="B228" s="16" t="s">
        <v>3243</v>
      </c>
      <c r="C228" s="17" t="s">
        <v>7</v>
      </c>
      <c r="D228" s="18" t="s">
        <v>6</v>
      </c>
      <c r="E228" s="16" t="s">
        <v>6</v>
      </c>
      <c r="F228" s="19" t="s">
        <v>402</v>
      </c>
      <c r="G228" s="41">
        <v>185248</v>
      </c>
      <c r="H228" s="41">
        <v>185248</v>
      </c>
      <c r="I228" s="31">
        <f>Essco_Report2[[#This Row],[FY 2021-22 Allocation]]-Essco_Report2[[#This Row],[FY 2021-22 Expended]]</f>
        <v>0</v>
      </c>
      <c r="J228" s="32">
        <v>447852</v>
      </c>
      <c r="K228" s="32">
        <v>447852</v>
      </c>
      <c r="L228" s="32">
        <f>Essco_Report2[[#This Row],[FY 2022-23 Allocation]]-Essco_Report2[[#This Row],[FY 2022-23 Expended]]</f>
        <v>0</v>
      </c>
      <c r="M228" s="32">
        <v>0</v>
      </c>
    </row>
    <row r="229" spans="1:13" x14ac:dyDescent="0.35">
      <c r="A229" s="16" t="s">
        <v>3218</v>
      </c>
      <c r="B229" s="16" t="s">
        <v>3244</v>
      </c>
      <c r="C229" s="17" t="s">
        <v>7</v>
      </c>
      <c r="D229" s="18" t="s">
        <v>6</v>
      </c>
      <c r="E229" s="16" t="s">
        <v>6</v>
      </c>
      <c r="F229" s="19" t="s">
        <v>403</v>
      </c>
      <c r="G229" s="41">
        <v>145305</v>
      </c>
      <c r="H229" s="41">
        <v>145305</v>
      </c>
      <c r="I229" s="31">
        <f>Essco_Report2[[#This Row],[FY 2021-22 Allocation]]-Essco_Report2[[#This Row],[FY 2021-22 Expended]]</f>
        <v>0</v>
      </c>
      <c r="J229" s="32">
        <v>339659</v>
      </c>
      <c r="K229" s="32">
        <v>339659</v>
      </c>
      <c r="L229" s="32">
        <f>Essco_Report2[[#This Row],[FY 2022-23 Allocation]]-Essco_Report2[[#This Row],[FY 2022-23 Expended]]</f>
        <v>0</v>
      </c>
      <c r="M229" s="32">
        <v>0</v>
      </c>
    </row>
    <row r="230" spans="1:13" x14ac:dyDescent="0.35">
      <c r="A230" s="16" t="s">
        <v>3218</v>
      </c>
      <c r="B230" s="16" t="s">
        <v>3245</v>
      </c>
      <c r="C230" s="17" t="s">
        <v>7</v>
      </c>
      <c r="D230" s="18" t="s">
        <v>6</v>
      </c>
      <c r="E230" s="16" t="s">
        <v>6</v>
      </c>
      <c r="F230" s="19" t="s">
        <v>404</v>
      </c>
      <c r="G230" s="41">
        <v>59709</v>
      </c>
      <c r="H230" s="41">
        <v>59709</v>
      </c>
      <c r="I230" s="31">
        <f>Essco_Report2[[#This Row],[FY 2021-22 Allocation]]-Essco_Report2[[#This Row],[FY 2021-22 Expended]]</f>
        <v>0</v>
      </c>
      <c r="J230" s="32">
        <v>161299</v>
      </c>
      <c r="K230" s="32">
        <v>152818.43</v>
      </c>
      <c r="L230" s="32">
        <f>Essco_Report2[[#This Row],[FY 2022-23 Allocation]]-Essco_Report2[[#This Row],[FY 2022-23 Expended]]</f>
        <v>8480.570000000007</v>
      </c>
      <c r="M230" s="32">
        <v>8480.57</v>
      </c>
    </row>
    <row r="231" spans="1:13" x14ac:dyDescent="0.35">
      <c r="A231" s="16" t="s">
        <v>3218</v>
      </c>
      <c r="B231" s="16" t="s">
        <v>3246</v>
      </c>
      <c r="C231" s="17" t="s">
        <v>7</v>
      </c>
      <c r="D231" s="18" t="s">
        <v>6</v>
      </c>
      <c r="E231" s="16" t="s">
        <v>6</v>
      </c>
      <c r="F231" s="19" t="s">
        <v>405</v>
      </c>
      <c r="G231" s="41">
        <v>84483</v>
      </c>
      <c r="H231" s="41">
        <v>84483</v>
      </c>
      <c r="I231" s="31">
        <f>Essco_Report2[[#This Row],[FY 2021-22 Allocation]]-Essco_Report2[[#This Row],[FY 2021-22 Expended]]</f>
        <v>0</v>
      </c>
      <c r="J231" s="32">
        <v>271510</v>
      </c>
      <c r="K231" s="32">
        <v>271510</v>
      </c>
      <c r="L231" s="32">
        <f>Essco_Report2[[#This Row],[FY 2022-23 Allocation]]-Essco_Report2[[#This Row],[FY 2022-23 Expended]]</f>
        <v>0</v>
      </c>
      <c r="M231" s="32">
        <v>0</v>
      </c>
    </row>
    <row r="232" spans="1:13" x14ac:dyDescent="0.35">
      <c r="A232" s="16" t="s">
        <v>3218</v>
      </c>
      <c r="B232" s="16" t="s">
        <v>3247</v>
      </c>
      <c r="C232" s="17" t="s">
        <v>7</v>
      </c>
      <c r="D232" s="18" t="s">
        <v>6</v>
      </c>
      <c r="E232" s="16" t="s">
        <v>6</v>
      </c>
      <c r="F232" s="19" t="s">
        <v>406</v>
      </c>
      <c r="G232" s="41">
        <v>50000</v>
      </c>
      <c r="H232" s="41">
        <v>50000</v>
      </c>
      <c r="I232" s="31">
        <f>Essco_Report2[[#This Row],[FY 2021-22 Allocation]]-Essco_Report2[[#This Row],[FY 2021-22 Expended]]</f>
        <v>0</v>
      </c>
      <c r="J232" s="32">
        <v>50000</v>
      </c>
      <c r="K232" s="32">
        <v>42992.14</v>
      </c>
      <c r="L232" s="32">
        <f>Essco_Report2[[#This Row],[FY 2022-23 Allocation]]-Essco_Report2[[#This Row],[FY 2022-23 Expended]]</f>
        <v>7007.8600000000006</v>
      </c>
      <c r="M232" s="32">
        <v>7007.86</v>
      </c>
    </row>
    <row r="233" spans="1:13" x14ac:dyDescent="0.35">
      <c r="A233" s="16" t="s">
        <v>3218</v>
      </c>
      <c r="B233" s="16" t="s">
        <v>3248</v>
      </c>
      <c r="C233" s="17" t="s">
        <v>7</v>
      </c>
      <c r="D233" s="18" t="s">
        <v>6</v>
      </c>
      <c r="E233" s="16" t="s">
        <v>6</v>
      </c>
      <c r="F233" s="19" t="s">
        <v>407</v>
      </c>
      <c r="G233" s="41">
        <v>729152</v>
      </c>
      <c r="H233" s="41">
        <v>729152</v>
      </c>
      <c r="I233" s="31">
        <f>Essco_Report2[[#This Row],[FY 2021-22 Allocation]]-Essco_Report2[[#This Row],[FY 2021-22 Expended]]</f>
        <v>0</v>
      </c>
      <c r="J233" s="32">
        <v>2037431</v>
      </c>
      <c r="K233" s="32">
        <v>2037431</v>
      </c>
      <c r="L233" s="32">
        <f>Essco_Report2[[#This Row],[FY 2022-23 Allocation]]-Essco_Report2[[#This Row],[FY 2022-23 Expended]]</f>
        <v>0</v>
      </c>
      <c r="M233" s="32">
        <v>0</v>
      </c>
    </row>
    <row r="234" spans="1:13" x14ac:dyDescent="0.35">
      <c r="A234" s="16" t="s">
        <v>3218</v>
      </c>
      <c r="B234" s="16" t="s">
        <v>3249</v>
      </c>
      <c r="C234" s="17" t="s">
        <v>7</v>
      </c>
      <c r="D234" s="18" t="s">
        <v>6</v>
      </c>
      <c r="E234" s="16" t="s">
        <v>6</v>
      </c>
      <c r="F234" s="19" t="s">
        <v>408</v>
      </c>
      <c r="G234" s="41">
        <v>426968</v>
      </c>
      <c r="H234" s="41">
        <v>426968</v>
      </c>
      <c r="I234" s="31">
        <f>Essco_Report2[[#This Row],[FY 2021-22 Allocation]]-Essco_Report2[[#This Row],[FY 2021-22 Expended]]</f>
        <v>0</v>
      </c>
      <c r="J234" s="32">
        <v>1720093</v>
      </c>
      <c r="K234" s="32">
        <v>1720093</v>
      </c>
      <c r="L234" s="32">
        <f>Essco_Report2[[#This Row],[FY 2022-23 Allocation]]-Essco_Report2[[#This Row],[FY 2022-23 Expended]]</f>
        <v>0</v>
      </c>
      <c r="M234" s="32">
        <v>0</v>
      </c>
    </row>
    <row r="235" spans="1:13" x14ac:dyDescent="0.35">
      <c r="A235" s="16" t="s">
        <v>3218</v>
      </c>
      <c r="B235" s="16" t="s">
        <v>3249</v>
      </c>
      <c r="C235" s="17" t="s">
        <v>409</v>
      </c>
      <c r="D235" s="21" t="s">
        <v>410</v>
      </c>
      <c r="E235" s="16" t="s">
        <v>10</v>
      </c>
      <c r="F235" s="19" t="s">
        <v>411</v>
      </c>
      <c r="G235" s="41">
        <v>50000</v>
      </c>
      <c r="H235" s="41">
        <v>50000</v>
      </c>
      <c r="I235" s="31">
        <f>Essco_Report2[[#This Row],[FY 2021-22 Allocation]]-Essco_Report2[[#This Row],[FY 2021-22 Expended]]</f>
        <v>0</v>
      </c>
      <c r="J235" s="32">
        <v>111352</v>
      </c>
      <c r="K235" s="32">
        <v>48792.65</v>
      </c>
      <c r="L235" s="32">
        <f>Essco_Report2[[#This Row],[FY 2022-23 Allocation]]-Essco_Report2[[#This Row],[FY 2022-23 Expended]]</f>
        <v>62559.35</v>
      </c>
      <c r="M235" s="32">
        <v>62559.35</v>
      </c>
    </row>
    <row r="236" spans="1:13" x14ac:dyDescent="0.35">
      <c r="A236" s="16" t="s">
        <v>3250</v>
      </c>
      <c r="B236" s="16" t="s">
        <v>3251</v>
      </c>
      <c r="C236" s="17" t="s">
        <v>7</v>
      </c>
      <c r="D236" s="18" t="s">
        <v>6</v>
      </c>
      <c r="E236" s="16" t="s">
        <v>6</v>
      </c>
      <c r="F236" s="19" t="s">
        <v>412</v>
      </c>
      <c r="G236" s="41">
        <v>3128331</v>
      </c>
      <c r="H236" s="41">
        <v>3128331</v>
      </c>
      <c r="I236" s="31">
        <f>Essco_Report2[[#This Row],[FY 2021-22 Allocation]]-Essco_Report2[[#This Row],[FY 2021-22 Expended]]</f>
        <v>0</v>
      </c>
      <c r="J236" s="32">
        <v>5730016</v>
      </c>
      <c r="K236" s="32">
        <v>5730016</v>
      </c>
      <c r="L236" s="32">
        <f>Essco_Report2[[#This Row],[FY 2022-23 Allocation]]-Essco_Report2[[#This Row],[FY 2022-23 Expended]]</f>
        <v>0</v>
      </c>
      <c r="M236" s="32">
        <v>0</v>
      </c>
    </row>
    <row r="237" spans="1:13" x14ac:dyDescent="0.35">
      <c r="A237" s="16" t="s">
        <v>3250</v>
      </c>
      <c r="B237" s="16" t="s">
        <v>3252</v>
      </c>
      <c r="C237" s="17" t="s">
        <v>7</v>
      </c>
      <c r="D237" s="18" t="s">
        <v>6</v>
      </c>
      <c r="E237" s="16" t="s">
        <v>6</v>
      </c>
      <c r="F237" s="19" t="s">
        <v>413</v>
      </c>
      <c r="G237" s="41">
        <v>4519085</v>
      </c>
      <c r="H237" s="41">
        <v>4519085</v>
      </c>
      <c r="I237" s="31">
        <f>Essco_Report2[[#This Row],[FY 2021-22 Allocation]]-Essco_Report2[[#This Row],[FY 2021-22 Expended]]</f>
        <v>0</v>
      </c>
      <c r="J237" s="32">
        <v>8373234</v>
      </c>
      <c r="K237" s="32">
        <v>7666365.3799999999</v>
      </c>
      <c r="L237" s="32">
        <f>Essco_Report2[[#This Row],[FY 2022-23 Allocation]]-Essco_Report2[[#This Row],[FY 2022-23 Expended]]</f>
        <v>706868.62000000011</v>
      </c>
      <c r="M237" s="32">
        <v>706868.62</v>
      </c>
    </row>
    <row r="238" spans="1:13" x14ac:dyDescent="0.35">
      <c r="A238" s="16" t="s">
        <v>3250</v>
      </c>
      <c r="B238" s="16" t="s">
        <v>3253</v>
      </c>
      <c r="C238" s="17" t="s">
        <v>7</v>
      </c>
      <c r="D238" s="18" t="s">
        <v>6</v>
      </c>
      <c r="E238" s="16" t="s">
        <v>6</v>
      </c>
      <c r="F238" s="19" t="s">
        <v>414</v>
      </c>
      <c r="G238" s="41">
        <v>602900</v>
      </c>
      <c r="H238" s="41">
        <v>602900</v>
      </c>
      <c r="I238" s="31">
        <f>Essco_Report2[[#This Row],[FY 2021-22 Allocation]]-Essco_Report2[[#This Row],[FY 2021-22 Expended]]</f>
        <v>0</v>
      </c>
      <c r="J238" s="32">
        <v>1219883</v>
      </c>
      <c r="K238" s="32">
        <v>1219883</v>
      </c>
      <c r="L238" s="32">
        <f>Essco_Report2[[#This Row],[FY 2022-23 Allocation]]-Essco_Report2[[#This Row],[FY 2022-23 Expended]]</f>
        <v>0</v>
      </c>
      <c r="M238" s="32">
        <v>0</v>
      </c>
    </row>
    <row r="239" spans="1:13" x14ac:dyDescent="0.35">
      <c r="A239" s="16" t="s">
        <v>3250</v>
      </c>
      <c r="B239" s="16" t="s">
        <v>3254</v>
      </c>
      <c r="C239" s="17" t="s">
        <v>7</v>
      </c>
      <c r="D239" s="18" t="s">
        <v>6</v>
      </c>
      <c r="E239" s="16" t="s">
        <v>6</v>
      </c>
      <c r="F239" s="19" t="s">
        <v>415</v>
      </c>
      <c r="G239" s="41">
        <v>3984437</v>
      </c>
      <c r="H239" s="41">
        <v>3984437</v>
      </c>
      <c r="I239" s="31">
        <f>Essco_Report2[[#This Row],[FY 2021-22 Allocation]]-Essco_Report2[[#This Row],[FY 2021-22 Expended]]</f>
        <v>0</v>
      </c>
      <c r="J239" s="32">
        <v>8015247</v>
      </c>
      <c r="K239" s="32">
        <v>8015247</v>
      </c>
      <c r="L239" s="32">
        <f>Essco_Report2[[#This Row],[FY 2022-23 Allocation]]-Essco_Report2[[#This Row],[FY 2022-23 Expended]]</f>
        <v>0</v>
      </c>
      <c r="M239" s="32">
        <v>0</v>
      </c>
    </row>
    <row r="240" spans="1:13" x14ac:dyDescent="0.35">
      <c r="A240" s="16" t="s">
        <v>3250</v>
      </c>
      <c r="B240" s="16" t="s">
        <v>3254</v>
      </c>
      <c r="C240" s="17" t="s">
        <v>416</v>
      </c>
      <c r="D240" s="21" t="s">
        <v>417</v>
      </c>
      <c r="E240" s="16" t="s">
        <v>10</v>
      </c>
      <c r="F240" s="19" t="s">
        <v>418</v>
      </c>
      <c r="G240" s="41">
        <v>246844</v>
      </c>
      <c r="H240" s="41">
        <v>246844</v>
      </c>
      <c r="I240" s="31">
        <f>Essco_Report2[[#This Row],[FY 2021-22 Allocation]]-Essco_Report2[[#This Row],[FY 2021-22 Expended]]</f>
        <v>0</v>
      </c>
      <c r="J240" s="32">
        <v>399619</v>
      </c>
      <c r="K240" s="32">
        <v>399619</v>
      </c>
      <c r="L240" s="32">
        <f>Essco_Report2[[#This Row],[FY 2022-23 Allocation]]-Essco_Report2[[#This Row],[FY 2022-23 Expended]]</f>
        <v>0</v>
      </c>
      <c r="M240" s="32">
        <v>0</v>
      </c>
    </row>
    <row r="241" spans="1:13" x14ac:dyDescent="0.35">
      <c r="A241" s="16" t="s">
        <v>3250</v>
      </c>
      <c r="B241" s="16" t="s">
        <v>3255</v>
      </c>
      <c r="C241" s="17" t="s">
        <v>7</v>
      </c>
      <c r="D241" s="18" t="s">
        <v>6</v>
      </c>
      <c r="E241" s="16" t="s">
        <v>6</v>
      </c>
      <c r="F241" s="19" t="s">
        <v>419</v>
      </c>
      <c r="G241" s="41">
        <v>935626</v>
      </c>
      <c r="H241" s="41">
        <v>935626</v>
      </c>
      <c r="I241" s="31">
        <f>Essco_Report2[[#This Row],[FY 2021-22 Allocation]]-Essco_Report2[[#This Row],[FY 2021-22 Expended]]</f>
        <v>0</v>
      </c>
      <c r="J241" s="32">
        <v>1698330</v>
      </c>
      <c r="K241" s="32">
        <v>1698330</v>
      </c>
      <c r="L241" s="32">
        <f>Essco_Report2[[#This Row],[FY 2022-23 Allocation]]-Essco_Report2[[#This Row],[FY 2022-23 Expended]]</f>
        <v>0</v>
      </c>
      <c r="M241" s="32">
        <v>0</v>
      </c>
    </row>
    <row r="242" spans="1:13" x14ac:dyDescent="0.35">
      <c r="A242" s="16" t="s">
        <v>3250</v>
      </c>
      <c r="B242" s="16" t="s">
        <v>3256</v>
      </c>
      <c r="C242" s="17" t="s">
        <v>7</v>
      </c>
      <c r="D242" s="18" t="s">
        <v>6</v>
      </c>
      <c r="E242" s="16" t="s">
        <v>6</v>
      </c>
      <c r="F242" s="19" t="s">
        <v>420</v>
      </c>
      <c r="G242" s="41">
        <v>402271</v>
      </c>
      <c r="H242" s="41">
        <v>402271</v>
      </c>
      <c r="I242" s="31">
        <f>Essco_Report2[[#This Row],[FY 2021-22 Allocation]]-Essco_Report2[[#This Row],[FY 2021-22 Expended]]</f>
        <v>0</v>
      </c>
      <c r="J242" s="32">
        <v>1549034</v>
      </c>
      <c r="K242" s="32">
        <v>1549034</v>
      </c>
      <c r="L242" s="32">
        <f>Essco_Report2[[#This Row],[FY 2022-23 Allocation]]-Essco_Report2[[#This Row],[FY 2022-23 Expended]]</f>
        <v>0</v>
      </c>
      <c r="M242" s="32">
        <v>0</v>
      </c>
    </row>
    <row r="243" spans="1:13" x14ac:dyDescent="0.35">
      <c r="A243" s="16" t="s">
        <v>3250</v>
      </c>
      <c r="B243" s="16" t="s">
        <v>3257</v>
      </c>
      <c r="C243" s="17" t="s">
        <v>7</v>
      </c>
      <c r="D243" s="18" t="s">
        <v>6</v>
      </c>
      <c r="E243" s="16" t="s">
        <v>6</v>
      </c>
      <c r="F243" s="19" t="s">
        <v>421</v>
      </c>
      <c r="G243" s="41">
        <v>877848</v>
      </c>
      <c r="H243" s="41">
        <v>877848</v>
      </c>
      <c r="I243" s="31">
        <f>Essco_Report2[[#This Row],[FY 2021-22 Allocation]]-Essco_Report2[[#This Row],[FY 2021-22 Expended]]</f>
        <v>0</v>
      </c>
      <c r="J243" s="32">
        <v>2559119</v>
      </c>
      <c r="K243" s="32">
        <v>2559119</v>
      </c>
      <c r="L243" s="32">
        <f>Essco_Report2[[#This Row],[FY 2022-23 Allocation]]-Essco_Report2[[#This Row],[FY 2022-23 Expended]]</f>
        <v>0</v>
      </c>
      <c r="M243" s="32">
        <v>0</v>
      </c>
    </row>
    <row r="244" spans="1:13" x14ac:dyDescent="0.35">
      <c r="A244" s="16" t="s">
        <v>3250</v>
      </c>
      <c r="B244" s="16" t="s">
        <v>3258</v>
      </c>
      <c r="C244" s="17" t="s">
        <v>7</v>
      </c>
      <c r="D244" s="18" t="s">
        <v>6</v>
      </c>
      <c r="E244" s="16" t="s">
        <v>6</v>
      </c>
      <c r="F244" s="19" t="s">
        <v>422</v>
      </c>
      <c r="G244" s="41">
        <v>50000</v>
      </c>
      <c r="H244" s="41">
        <v>50000</v>
      </c>
      <c r="I244" s="31">
        <f>Essco_Report2[[#This Row],[FY 2021-22 Allocation]]-Essco_Report2[[#This Row],[FY 2021-22 Expended]]</f>
        <v>0</v>
      </c>
      <c r="J244" s="32">
        <v>50000</v>
      </c>
      <c r="K244" s="32">
        <v>50000</v>
      </c>
      <c r="L244" s="32">
        <f>Essco_Report2[[#This Row],[FY 2022-23 Allocation]]-Essco_Report2[[#This Row],[FY 2022-23 Expended]]</f>
        <v>0</v>
      </c>
      <c r="M244" s="32">
        <v>0</v>
      </c>
    </row>
    <row r="245" spans="1:13" x14ac:dyDescent="0.35">
      <c r="A245" s="16" t="s">
        <v>3250</v>
      </c>
      <c r="B245" s="16" t="s">
        <v>3259</v>
      </c>
      <c r="C245" s="17" t="s">
        <v>7</v>
      </c>
      <c r="D245" s="18" t="s">
        <v>6</v>
      </c>
      <c r="E245" s="16" t="s">
        <v>6</v>
      </c>
      <c r="F245" s="19" t="s">
        <v>423</v>
      </c>
      <c r="G245" s="41">
        <v>259035</v>
      </c>
      <c r="H245" s="41">
        <v>259035</v>
      </c>
      <c r="I245" s="31">
        <f>Essco_Report2[[#This Row],[FY 2021-22 Allocation]]-Essco_Report2[[#This Row],[FY 2021-22 Expended]]</f>
        <v>0</v>
      </c>
      <c r="J245" s="32">
        <v>685730</v>
      </c>
      <c r="K245" s="32">
        <v>685730</v>
      </c>
      <c r="L245" s="32">
        <f>Essco_Report2[[#This Row],[FY 2022-23 Allocation]]-Essco_Report2[[#This Row],[FY 2022-23 Expended]]</f>
        <v>0</v>
      </c>
      <c r="M245" s="32">
        <v>0</v>
      </c>
    </row>
    <row r="246" spans="1:13" x14ac:dyDescent="0.35">
      <c r="A246" s="16" t="s">
        <v>3250</v>
      </c>
      <c r="B246" s="16" t="s">
        <v>3260</v>
      </c>
      <c r="C246" s="17" t="s">
        <v>7</v>
      </c>
      <c r="D246" s="18" t="s">
        <v>6</v>
      </c>
      <c r="E246" s="16" t="s">
        <v>6</v>
      </c>
      <c r="F246" s="19" t="s">
        <v>424</v>
      </c>
      <c r="G246" s="41">
        <v>329954</v>
      </c>
      <c r="H246" s="41">
        <v>329954</v>
      </c>
      <c r="I246" s="31">
        <f>Essco_Report2[[#This Row],[FY 2021-22 Allocation]]-Essco_Report2[[#This Row],[FY 2021-22 Expended]]</f>
        <v>0</v>
      </c>
      <c r="J246" s="32">
        <v>642580</v>
      </c>
      <c r="K246" s="32">
        <v>642580</v>
      </c>
      <c r="L246" s="32">
        <f>Essco_Report2[[#This Row],[FY 2022-23 Allocation]]-Essco_Report2[[#This Row],[FY 2022-23 Expended]]</f>
        <v>0</v>
      </c>
      <c r="M246" s="32">
        <v>0</v>
      </c>
    </row>
    <row r="247" spans="1:13" x14ac:dyDescent="0.35">
      <c r="A247" s="16" t="s">
        <v>3250</v>
      </c>
      <c r="B247" s="16" t="s">
        <v>3261</v>
      </c>
      <c r="C247" s="17" t="s">
        <v>7</v>
      </c>
      <c r="D247" s="18" t="s">
        <v>6</v>
      </c>
      <c r="E247" s="16" t="s">
        <v>6</v>
      </c>
      <c r="F247" s="19" t="s">
        <v>425</v>
      </c>
      <c r="G247" s="41">
        <v>50000</v>
      </c>
      <c r="H247" s="41">
        <v>0</v>
      </c>
      <c r="I247" s="31">
        <f>Essco_Report2[[#This Row],[FY 2021-22 Allocation]]-Essco_Report2[[#This Row],[FY 2021-22 Expended]]</f>
        <v>50000</v>
      </c>
      <c r="J247" s="32">
        <v>50000</v>
      </c>
      <c r="K247" s="32">
        <v>15491</v>
      </c>
      <c r="L247" s="32">
        <f>Essco_Report2[[#This Row],[FY 2022-23 Allocation]]-Essco_Report2[[#This Row],[FY 2022-23 Expended]]</f>
        <v>34509</v>
      </c>
      <c r="M247" s="32">
        <v>84509</v>
      </c>
    </row>
    <row r="248" spans="1:13" x14ac:dyDescent="0.35">
      <c r="A248" s="16" t="s">
        <v>3250</v>
      </c>
      <c r="B248" s="16" t="s">
        <v>3262</v>
      </c>
      <c r="C248" s="17" t="s">
        <v>7</v>
      </c>
      <c r="D248" s="18" t="s">
        <v>6</v>
      </c>
      <c r="E248" s="16" t="s">
        <v>6</v>
      </c>
      <c r="F248" s="19" t="s">
        <v>426</v>
      </c>
      <c r="G248" s="41">
        <v>350374</v>
      </c>
      <c r="H248" s="41">
        <v>350374</v>
      </c>
      <c r="I248" s="31">
        <f>Essco_Report2[[#This Row],[FY 2021-22 Allocation]]-Essco_Report2[[#This Row],[FY 2021-22 Expended]]</f>
        <v>0</v>
      </c>
      <c r="J248" s="32">
        <v>536899</v>
      </c>
      <c r="K248" s="32">
        <v>536899</v>
      </c>
      <c r="L248" s="32">
        <f>Essco_Report2[[#This Row],[FY 2022-23 Allocation]]-Essco_Report2[[#This Row],[FY 2022-23 Expended]]</f>
        <v>0</v>
      </c>
      <c r="M248" s="32">
        <v>0</v>
      </c>
    </row>
    <row r="249" spans="1:13" x14ac:dyDescent="0.35">
      <c r="A249" s="16" t="s">
        <v>3250</v>
      </c>
      <c r="B249" s="16" t="s">
        <v>3263</v>
      </c>
      <c r="C249" s="17" t="s">
        <v>7</v>
      </c>
      <c r="D249" s="18" t="s">
        <v>6</v>
      </c>
      <c r="E249" s="16" t="s">
        <v>6</v>
      </c>
      <c r="F249" s="19" t="s">
        <v>427</v>
      </c>
      <c r="G249" s="41">
        <v>331558</v>
      </c>
      <c r="H249" s="41">
        <v>331558</v>
      </c>
      <c r="I249" s="31">
        <f>Essco_Report2[[#This Row],[FY 2021-22 Allocation]]-Essco_Report2[[#This Row],[FY 2021-22 Expended]]</f>
        <v>0</v>
      </c>
      <c r="J249" s="32">
        <v>632875</v>
      </c>
      <c r="K249" s="32">
        <v>632875</v>
      </c>
      <c r="L249" s="32">
        <f>Essco_Report2[[#This Row],[FY 2022-23 Allocation]]-Essco_Report2[[#This Row],[FY 2022-23 Expended]]</f>
        <v>0</v>
      </c>
      <c r="M249" s="32">
        <v>0</v>
      </c>
    </row>
    <row r="250" spans="1:13" x14ac:dyDescent="0.35">
      <c r="A250" s="16" t="s">
        <v>3250</v>
      </c>
      <c r="B250" s="16" t="s">
        <v>3264</v>
      </c>
      <c r="C250" s="17" t="s">
        <v>7</v>
      </c>
      <c r="D250" s="18" t="s">
        <v>6</v>
      </c>
      <c r="E250" s="16" t="s">
        <v>6</v>
      </c>
      <c r="F250" s="19" t="s">
        <v>428</v>
      </c>
      <c r="G250" s="41">
        <v>325392</v>
      </c>
      <c r="H250" s="41">
        <v>325392</v>
      </c>
      <c r="I250" s="31">
        <f>Essco_Report2[[#This Row],[FY 2021-22 Allocation]]-Essco_Report2[[#This Row],[FY 2021-22 Expended]]</f>
        <v>0</v>
      </c>
      <c r="J250" s="32">
        <v>621650</v>
      </c>
      <c r="K250" s="32">
        <v>621650</v>
      </c>
      <c r="L250" s="32">
        <f>Essco_Report2[[#This Row],[FY 2022-23 Allocation]]-Essco_Report2[[#This Row],[FY 2022-23 Expended]]</f>
        <v>0</v>
      </c>
      <c r="M250" s="32">
        <v>0</v>
      </c>
    </row>
    <row r="251" spans="1:13" x14ac:dyDescent="0.35">
      <c r="A251" s="16" t="s">
        <v>3265</v>
      </c>
      <c r="B251" s="16" t="s">
        <v>3266</v>
      </c>
      <c r="C251" s="17" t="s">
        <v>7</v>
      </c>
      <c r="D251" s="18" t="s">
        <v>6</v>
      </c>
      <c r="E251" s="16" t="s">
        <v>6</v>
      </c>
      <c r="F251" s="19" t="s">
        <v>429</v>
      </c>
      <c r="G251" s="41">
        <v>50000</v>
      </c>
      <c r="H251" s="41">
        <v>50000</v>
      </c>
      <c r="I251" s="31">
        <f>Essco_Report2[[#This Row],[FY 2021-22 Allocation]]-Essco_Report2[[#This Row],[FY 2021-22 Expended]]</f>
        <v>0</v>
      </c>
      <c r="J251" s="32">
        <v>129334</v>
      </c>
      <c r="K251" s="32">
        <v>129334</v>
      </c>
      <c r="L251" s="32">
        <f>Essco_Report2[[#This Row],[FY 2022-23 Allocation]]-Essco_Report2[[#This Row],[FY 2022-23 Expended]]</f>
        <v>0</v>
      </c>
      <c r="M251" s="32">
        <v>0</v>
      </c>
    </row>
    <row r="252" spans="1:13" x14ac:dyDescent="0.35">
      <c r="A252" s="16" t="s">
        <v>3265</v>
      </c>
      <c r="B252" s="16" t="s">
        <v>3267</v>
      </c>
      <c r="C252" s="17" t="s">
        <v>7</v>
      </c>
      <c r="D252" s="18" t="s">
        <v>6</v>
      </c>
      <c r="E252" s="16" t="s">
        <v>6</v>
      </c>
      <c r="F252" s="19" t="s">
        <v>430</v>
      </c>
      <c r="G252" s="41">
        <v>50000</v>
      </c>
      <c r="H252" s="41">
        <v>50000</v>
      </c>
      <c r="I252" s="31">
        <f>Essco_Report2[[#This Row],[FY 2021-22 Allocation]]-Essco_Report2[[#This Row],[FY 2021-22 Expended]]</f>
        <v>0</v>
      </c>
      <c r="J252" s="32">
        <v>50000</v>
      </c>
      <c r="K252" s="32">
        <v>0</v>
      </c>
      <c r="L252" s="32">
        <f>Essco_Report2[[#This Row],[FY 2022-23 Allocation]]-Essco_Report2[[#This Row],[FY 2022-23 Expended]]</f>
        <v>50000</v>
      </c>
      <c r="M252" s="32">
        <v>50000</v>
      </c>
    </row>
    <row r="253" spans="1:13" x14ac:dyDescent="0.35">
      <c r="A253" s="16" t="s">
        <v>3265</v>
      </c>
      <c r="B253" s="16" t="s">
        <v>3268</v>
      </c>
      <c r="C253" s="17" t="s">
        <v>7</v>
      </c>
      <c r="D253" s="18" t="s">
        <v>6</v>
      </c>
      <c r="E253" s="16" t="s">
        <v>6</v>
      </c>
      <c r="F253" s="19" t="s">
        <v>431</v>
      </c>
      <c r="G253" s="41">
        <v>74222</v>
      </c>
      <c r="H253" s="41">
        <v>14117.04</v>
      </c>
      <c r="I253" s="31">
        <f>Essco_Report2[[#This Row],[FY 2021-22 Allocation]]-Essco_Report2[[#This Row],[FY 2021-22 Expended]]</f>
        <v>60104.959999999999</v>
      </c>
      <c r="J253" s="32">
        <v>236452</v>
      </c>
      <c r="K253" s="32">
        <v>47320.99</v>
      </c>
      <c r="L253" s="32">
        <f>Essco_Report2[[#This Row],[FY 2022-23 Allocation]]-Essco_Report2[[#This Row],[FY 2022-23 Expended]]</f>
        <v>189131.01</v>
      </c>
      <c r="M253" s="32">
        <v>249235.97</v>
      </c>
    </row>
    <row r="254" spans="1:13" x14ac:dyDescent="0.35">
      <c r="A254" s="16" t="s">
        <v>3265</v>
      </c>
      <c r="B254" s="16" t="s">
        <v>3269</v>
      </c>
      <c r="C254" s="17" t="s">
        <v>7</v>
      </c>
      <c r="D254" s="18" t="s">
        <v>6</v>
      </c>
      <c r="E254" s="16" t="s">
        <v>6</v>
      </c>
      <c r="F254" s="19" t="s">
        <v>432</v>
      </c>
      <c r="G254" s="41">
        <v>50000</v>
      </c>
      <c r="H254" s="41">
        <v>50000</v>
      </c>
      <c r="I254" s="31">
        <f>Essco_Report2[[#This Row],[FY 2021-22 Allocation]]-Essco_Report2[[#This Row],[FY 2021-22 Expended]]</f>
        <v>0</v>
      </c>
      <c r="J254" s="32">
        <v>50000</v>
      </c>
      <c r="K254" s="32">
        <v>50000</v>
      </c>
      <c r="L254" s="32">
        <f>Essco_Report2[[#This Row],[FY 2022-23 Allocation]]-Essco_Report2[[#This Row],[FY 2022-23 Expended]]</f>
        <v>0</v>
      </c>
      <c r="M254" s="32">
        <v>0</v>
      </c>
    </row>
    <row r="255" spans="1:13" x14ac:dyDescent="0.35">
      <c r="A255" s="16" t="s">
        <v>3265</v>
      </c>
      <c r="B255" s="16" t="s">
        <v>3270</v>
      </c>
      <c r="C255" s="17" t="s">
        <v>7</v>
      </c>
      <c r="D255" s="18" t="s">
        <v>6</v>
      </c>
      <c r="E255" s="16" t="s">
        <v>6</v>
      </c>
      <c r="F255" s="19" t="s">
        <v>433</v>
      </c>
      <c r="G255" s="41">
        <v>50000</v>
      </c>
      <c r="H255" s="41">
        <v>50000</v>
      </c>
      <c r="I255" s="31">
        <f>Essco_Report2[[#This Row],[FY 2021-22 Allocation]]-Essco_Report2[[#This Row],[FY 2021-22 Expended]]</f>
        <v>0</v>
      </c>
      <c r="J255" s="32">
        <v>54826</v>
      </c>
      <c r="K255" s="32">
        <v>54826</v>
      </c>
      <c r="L255" s="32">
        <f>Essco_Report2[[#This Row],[FY 2022-23 Allocation]]-Essco_Report2[[#This Row],[FY 2022-23 Expended]]</f>
        <v>0</v>
      </c>
      <c r="M255" s="32">
        <v>0</v>
      </c>
    </row>
    <row r="256" spans="1:13" x14ac:dyDescent="0.35">
      <c r="A256" s="16" t="s">
        <v>3265</v>
      </c>
      <c r="B256" s="16" t="s">
        <v>3271</v>
      </c>
      <c r="C256" s="17" t="s">
        <v>7</v>
      </c>
      <c r="D256" s="18" t="s">
        <v>6</v>
      </c>
      <c r="E256" s="16" t="s">
        <v>6</v>
      </c>
      <c r="F256" s="19" t="s">
        <v>434</v>
      </c>
      <c r="G256" s="41">
        <v>375892</v>
      </c>
      <c r="H256" s="41">
        <v>357543.01</v>
      </c>
      <c r="I256" s="31">
        <f>Essco_Report2[[#This Row],[FY 2021-22 Allocation]]-Essco_Report2[[#This Row],[FY 2021-22 Expended]]</f>
        <v>18348.989999999991</v>
      </c>
      <c r="J256" s="32">
        <v>1017754</v>
      </c>
      <c r="K256" s="32">
        <v>791640.67</v>
      </c>
      <c r="L256" s="32">
        <f>Essco_Report2[[#This Row],[FY 2022-23 Allocation]]-Essco_Report2[[#This Row],[FY 2022-23 Expended]]</f>
        <v>226113.32999999996</v>
      </c>
      <c r="M256" s="32">
        <v>244462.31999999998</v>
      </c>
    </row>
    <row r="257" spans="1:13" x14ac:dyDescent="0.35">
      <c r="A257" s="16" t="s">
        <v>3272</v>
      </c>
      <c r="B257" s="16" t="s">
        <v>3273</v>
      </c>
      <c r="C257" s="17" t="s">
        <v>435</v>
      </c>
      <c r="D257" s="21" t="s">
        <v>436</v>
      </c>
      <c r="E257" s="16" t="s">
        <v>10</v>
      </c>
      <c r="F257" s="19" t="s">
        <v>437</v>
      </c>
      <c r="G257" s="41">
        <v>979932</v>
      </c>
      <c r="H257" s="41">
        <v>979932</v>
      </c>
      <c r="I257" s="31">
        <f>Essco_Report2[[#This Row],[FY 2021-22 Allocation]]-Essco_Report2[[#This Row],[FY 2021-22 Expended]]</f>
        <v>0</v>
      </c>
      <c r="J257" s="32">
        <v>2228277</v>
      </c>
      <c r="K257" s="32">
        <v>2228277</v>
      </c>
      <c r="L257" s="32">
        <f>Essco_Report2[[#This Row],[FY 2022-23 Allocation]]-Essco_Report2[[#This Row],[FY 2022-23 Expended]]</f>
        <v>0</v>
      </c>
      <c r="M257" s="32">
        <v>0</v>
      </c>
    </row>
    <row r="258" spans="1:13" x14ac:dyDescent="0.35">
      <c r="A258" s="16" t="s">
        <v>3272</v>
      </c>
      <c r="B258" s="16" t="s">
        <v>3273</v>
      </c>
      <c r="C258" s="17" t="s">
        <v>438</v>
      </c>
      <c r="D258" s="21" t="s">
        <v>439</v>
      </c>
      <c r="E258" s="16" t="s">
        <v>10</v>
      </c>
      <c r="F258" s="19" t="s">
        <v>3071</v>
      </c>
      <c r="G258" s="41">
        <v>581481</v>
      </c>
      <c r="H258" s="41">
        <v>581481</v>
      </c>
      <c r="I258" s="31">
        <f>Essco_Report2[[#This Row],[FY 2021-22 Allocation]]-Essco_Report2[[#This Row],[FY 2021-22 Expended]]</f>
        <v>0</v>
      </c>
      <c r="J258" s="32">
        <v>1275469</v>
      </c>
      <c r="K258" s="32">
        <v>1275469</v>
      </c>
      <c r="L258" s="32">
        <f>Essco_Report2[[#This Row],[FY 2022-23 Allocation]]-Essco_Report2[[#This Row],[FY 2022-23 Expended]]</f>
        <v>0</v>
      </c>
      <c r="M258" s="32">
        <v>0</v>
      </c>
    </row>
    <row r="259" spans="1:13" x14ac:dyDescent="0.35">
      <c r="A259" s="16" t="s">
        <v>3272</v>
      </c>
      <c r="B259" s="16" t="s">
        <v>3273</v>
      </c>
      <c r="C259" s="17" t="s">
        <v>440</v>
      </c>
      <c r="D259" s="21" t="s">
        <v>441</v>
      </c>
      <c r="E259" s="16" t="s">
        <v>10</v>
      </c>
      <c r="F259" s="19" t="s">
        <v>442</v>
      </c>
      <c r="G259" s="41">
        <v>320707</v>
      </c>
      <c r="H259" s="41">
        <v>320707</v>
      </c>
      <c r="I259" s="31">
        <f>Essco_Report2[[#This Row],[FY 2021-22 Allocation]]-Essco_Report2[[#This Row],[FY 2021-22 Expended]]</f>
        <v>0</v>
      </c>
      <c r="J259" s="32">
        <v>750474</v>
      </c>
      <c r="K259" s="32">
        <v>750474</v>
      </c>
      <c r="L259" s="32">
        <f>Essco_Report2[[#This Row],[FY 2022-23 Allocation]]-Essco_Report2[[#This Row],[FY 2022-23 Expended]]</f>
        <v>0</v>
      </c>
      <c r="M259" s="32">
        <v>0</v>
      </c>
    </row>
    <row r="260" spans="1:13" ht="31" x14ac:dyDescent="0.35">
      <c r="A260" s="16" t="s">
        <v>3272</v>
      </c>
      <c r="B260" s="16" t="s">
        <v>3273</v>
      </c>
      <c r="C260" s="17" t="s">
        <v>443</v>
      </c>
      <c r="D260" s="18" t="s">
        <v>444</v>
      </c>
      <c r="E260" s="16" t="s">
        <v>10</v>
      </c>
      <c r="F260" s="19" t="s">
        <v>445</v>
      </c>
      <c r="G260" s="41">
        <v>103706</v>
      </c>
      <c r="H260" s="41">
        <v>103706</v>
      </c>
      <c r="I260" s="31">
        <f>Essco_Report2[[#This Row],[FY 2021-22 Allocation]]-Essco_Report2[[#This Row],[FY 2021-22 Expended]]</f>
        <v>0</v>
      </c>
      <c r="J260" s="32">
        <v>165881</v>
      </c>
      <c r="K260" s="32">
        <v>165881</v>
      </c>
      <c r="L260" s="32">
        <f>Essco_Report2[[#This Row],[FY 2022-23 Allocation]]-Essco_Report2[[#This Row],[FY 2022-23 Expended]]</f>
        <v>0</v>
      </c>
      <c r="M260" s="32">
        <v>0</v>
      </c>
    </row>
    <row r="261" spans="1:13" x14ac:dyDescent="0.35">
      <c r="A261" s="16" t="s">
        <v>3272</v>
      </c>
      <c r="B261" s="16" t="s">
        <v>3274</v>
      </c>
      <c r="C261" s="17" t="s">
        <v>7</v>
      </c>
      <c r="D261" s="18" t="s">
        <v>6</v>
      </c>
      <c r="E261" s="16" t="s">
        <v>6</v>
      </c>
      <c r="F261" s="19" t="s">
        <v>446</v>
      </c>
      <c r="G261" s="41">
        <v>2632658</v>
      </c>
      <c r="H261" s="41">
        <v>2632658</v>
      </c>
      <c r="I261" s="31">
        <f>Essco_Report2[[#This Row],[FY 2021-22 Allocation]]-Essco_Report2[[#This Row],[FY 2021-22 Expended]]</f>
        <v>0</v>
      </c>
      <c r="J261" s="32">
        <v>5348371</v>
      </c>
      <c r="K261" s="32">
        <v>2099654.4500000002</v>
      </c>
      <c r="L261" s="32">
        <f>Essco_Report2[[#This Row],[FY 2022-23 Allocation]]-Essco_Report2[[#This Row],[FY 2022-23 Expended]]</f>
        <v>3248716.55</v>
      </c>
      <c r="M261" s="32">
        <v>3248716.55</v>
      </c>
    </row>
    <row r="262" spans="1:13" x14ac:dyDescent="0.35">
      <c r="A262" s="16" t="s">
        <v>3272</v>
      </c>
      <c r="B262" s="16" t="s">
        <v>3275</v>
      </c>
      <c r="C262" s="17" t="s">
        <v>7</v>
      </c>
      <c r="D262" s="18" t="s">
        <v>6</v>
      </c>
      <c r="E262" s="16" t="s">
        <v>6</v>
      </c>
      <c r="F262" s="19" t="s">
        <v>447</v>
      </c>
      <c r="G262" s="41">
        <v>24979880</v>
      </c>
      <c r="H262" s="41">
        <v>24979880</v>
      </c>
      <c r="I262" s="31">
        <f>Essco_Report2[[#This Row],[FY 2021-22 Allocation]]-Essco_Report2[[#This Row],[FY 2021-22 Expended]]</f>
        <v>0</v>
      </c>
      <c r="J262" s="32">
        <v>45660105</v>
      </c>
      <c r="K262" s="32">
        <v>11594558.300000001</v>
      </c>
      <c r="L262" s="32">
        <f>Essco_Report2[[#This Row],[FY 2022-23 Allocation]]-Essco_Report2[[#This Row],[FY 2022-23 Expended]]</f>
        <v>34065546.700000003</v>
      </c>
      <c r="M262" s="32">
        <v>34065546.700000003</v>
      </c>
    </row>
    <row r="263" spans="1:13" x14ac:dyDescent="0.35">
      <c r="A263" s="16" t="s">
        <v>3272</v>
      </c>
      <c r="B263" s="16" t="s">
        <v>3276</v>
      </c>
      <c r="C263" s="17" t="s">
        <v>7</v>
      </c>
      <c r="D263" s="18" t="s">
        <v>6</v>
      </c>
      <c r="E263" s="16" t="s">
        <v>6</v>
      </c>
      <c r="F263" s="19" t="s">
        <v>448</v>
      </c>
      <c r="G263" s="41">
        <v>1652502</v>
      </c>
      <c r="H263" s="41">
        <v>1652502</v>
      </c>
      <c r="I263" s="31">
        <f>Essco_Report2[[#This Row],[FY 2021-22 Allocation]]-Essco_Report2[[#This Row],[FY 2021-22 Expended]]</f>
        <v>0</v>
      </c>
      <c r="J263" s="32">
        <v>3214005</v>
      </c>
      <c r="K263" s="32">
        <v>3214005</v>
      </c>
      <c r="L263" s="32">
        <f>Essco_Report2[[#This Row],[FY 2022-23 Allocation]]-Essco_Report2[[#This Row],[FY 2022-23 Expended]]</f>
        <v>0</v>
      </c>
      <c r="M263" s="32">
        <v>0</v>
      </c>
    </row>
    <row r="264" spans="1:13" x14ac:dyDescent="0.35">
      <c r="A264" s="16" t="s">
        <v>3272</v>
      </c>
      <c r="B264" s="16" t="s">
        <v>3277</v>
      </c>
      <c r="C264" s="17" t="s">
        <v>7</v>
      </c>
      <c r="D264" s="18" t="s">
        <v>6</v>
      </c>
      <c r="E264" s="16" t="s">
        <v>6</v>
      </c>
      <c r="F264" s="19" t="s">
        <v>449</v>
      </c>
      <c r="G264" s="41">
        <v>50000</v>
      </c>
      <c r="H264" s="41">
        <v>0</v>
      </c>
      <c r="I264" s="31">
        <f>Essco_Report2[[#This Row],[FY 2021-22 Allocation]]-Essco_Report2[[#This Row],[FY 2021-22 Expended]]</f>
        <v>50000</v>
      </c>
      <c r="J264" s="32">
        <v>50000</v>
      </c>
      <c r="K264" s="32">
        <v>25495.98</v>
      </c>
      <c r="L264" s="32">
        <f>Essco_Report2[[#This Row],[FY 2022-23 Allocation]]-Essco_Report2[[#This Row],[FY 2022-23 Expended]]</f>
        <v>24504.02</v>
      </c>
      <c r="M264" s="32">
        <v>74504.02</v>
      </c>
    </row>
    <row r="265" spans="1:13" x14ac:dyDescent="0.35">
      <c r="A265" s="16" t="s">
        <v>3272</v>
      </c>
      <c r="B265" s="16" t="s">
        <v>3278</v>
      </c>
      <c r="C265" s="17" t="s">
        <v>7</v>
      </c>
      <c r="D265" s="18" t="s">
        <v>6</v>
      </c>
      <c r="E265" s="16" t="s">
        <v>6</v>
      </c>
      <c r="F265" s="19" t="s">
        <v>450</v>
      </c>
      <c r="G265" s="41">
        <v>6697151</v>
      </c>
      <c r="H265" s="41">
        <v>6697151</v>
      </c>
      <c r="I265" s="31">
        <f>Essco_Report2[[#This Row],[FY 2021-22 Allocation]]-Essco_Report2[[#This Row],[FY 2021-22 Expended]]</f>
        <v>0</v>
      </c>
      <c r="J265" s="32">
        <v>18594494</v>
      </c>
      <c r="K265" s="32">
        <v>16237846.59</v>
      </c>
      <c r="L265" s="32">
        <f>Essco_Report2[[#This Row],[FY 2022-23 Allocation]]-Essco_Report2[[#This Row],[FY 2022-23 Expended]]</f>
        <v>2356647.41</v>
      </c>
      <c r="M265" s="32">
        <v>2356647.41</v>
      </c>
    </row>
    <row r="266" spans="1:13" x14ac:dyDescent="0.35">
      <c r="A266" s="16" t="s">
        <v>3272</v>
      </c>
      <c r="B266" s="16" t="s">
        <v>3279</v>
      </c>
      <c r="C266" s="17" t="s">
        <v>7</v>
      </c>
      <c r="D266" s="18" t="s">
        <v>6</v>
      </c>
      <c r="E266" s="16" t="s">
        <v>6</v>
      </c>
      <c r="F266" s="19" t="s">
        <v>451</v>
      </c>
      <c r="G266" s="41">
        <v>248398</v>
      </c>
      <c r="H266" s="41">
        <v>0</v>
      </c>
      <c r="I266" s="31">
        <f>Essco_Report2[[#This Row],[FY 2021-22 Allocation]]-Essco_Report2[[#This Row],[FY 2021-22 Expended]]</f>
        <v>248398</v>
      </c>
      <c r="J266" s="32">
        <v>648325</v>
      </c>
      <c r="K266" s="32">
        <v>2976.13</v>
      </c>
      <c r="L266" s="32">
        <f>Essco_Report2[[#This Row],[FY 2022-23 Allocation]]-Essco_Report2[[#This Row],[FY 2022-23 Expended]]</f>
        <v>645348.87</v>
      </c>
      <c r="M266" s="32">
        <v>893746.87</v>
      </c>
    </row>
    <row r="267" spans="1:13" x14ac:dyDescent="0.35">
      <c r="A267" s="16" t="s">
        <v>3272</v>
      </c>
      <c r="B267" s="16" t="s">
        <v>3280</v>
      </c>
      <c r="C267" s="17" t="s">
        <v>7</v>
      </c>
      <c r="D267" s="21" t="s">
        <v>6</v>
      </c>
      <c r="E267" s="16" t="s">
        <v>6</v>
      </c>
      <c r="F267" s="19" t="s">
        <v>452</v>
      </c>
      <c r="G267" s="41">
        <v>50000</v>
      </c>
      <c r="H267" s="41">
        <v>50000</v>
      </c>
      <c r="I267" s="31">
        <f>Essco_Report2[[#This Row],[FY 2021-22 Allocation]]-Essco_Report2[[#This Row],[FY 2021-22 Expended]]</f>
        <v>0</v>
      </c>
      <c r="J267" s="32">
        <v>50055</v>
      </c>
      <c r="K267" s="32">
        <v>50055</v>
      </c>
      <c r="L267" s="32">
        <f>Essco_Report2[[#This Row],[FY 2022-23 Allocation]]-Essco_Report2[[#This Row],[FY 2022-23 Expended]]</f>
        <v>0</v>
      </c>
      <c r="M267" s="32">
        <v>0</v>
      </c>
    </row>
    <row r="268" spans="1:13" x14ac:dyDescent="0.35">
      <c r="A268" s="16" t="s">
        <v>3272</v>
      </c>
      <c r="B268" s="16" t="s">
        <v>3281</v>
      </c>
      <c r="C268" s="17" t="s">
        <v>7</v>
      </c>
      <c r="D268" s="21" t="s">
        <v>6</v>
      </c>
      <c r="E268" s="16" t="s">
        <v>6</v>
      </c>
      <c r="F268" s="19" t="s">
        <v>453</v>
      </c>
      <c r="G268" s="41">
        <v>3737614</v>
      </c>
      <c r="H268" s="41">
        <v>3737614</v>
      </c>
      <c r="I268" s="31">
        <f>Essco_Report2[[#This Row],[FY 2021-22 Allocation]]-Essco_Report2[[#This Row],[FY 2021-22 Expended]]</f>
        <v>0</v>
      </c>
      <c r="J268" s="32">
        <v>6319244</v>
      </c>
      <c r="K268" s="32">
        <v>6319244</v>
      </c>
      <c r="L268" s="32">
        <f>Essco_Report2[[#This Row],[FY 2022-23 Allocation]]-Essco_Report2[[#This Row],[FY 2022-23 Expended]]</f>
        <v>0</v>
      </c>
      <c r="M268" s="32">
        <v>0</v>
      </c>
    </row>
    <row r="269" spans="1:13" x14ac:dyDescent="0.35">
      <c r="A269" s="16" t="s">
        <v>3272</v>
      </c>
      <c r="B269" s="16" t="s">
        <v>3281</v>
      </c>
      <c r="C269" s="17" t="s">
        <v>454</v>
      </c>
      <c r="D269" s="21" t="s">
        <v>455</v>
      </c>
      <c r="E269" s="16" t="s">
        <v>24</v>
      </c>
      <c r="F269" s="19" t="s">
        <v>456</v>
      </c>
      <c r="G269" s="41">
        <v>533677</v>
      </c>
      <c r="H269" s="41">
        <v>533677</v>
      </c>
      <c r="I269" s="31">
        <f>Essco_Report2[[#This Row],[FY 2021-22 Allocation]]-Essco_Report2[[#This Row],[FY 2021-22 Expended]]</f>
        <v>0</v>
      </c>
      <c r="J269" s="32">
        <v>1205358</v>
      </c>
      <c r="K269" s="32">
        <v>133198</v>
      </c>
      <c r="L269" s="32">
        <f>Essco_Report2[[#This Row],[FY 2022-23 Allocation]]-Essco_Report2[[#This Row],[FY 2022-23 Expended]]</f>
        <v>1072160</v>
      </c>
      <c r="M269" s="32">
        <v>1072160</v>
      </c>
    </row>
    <row r="270" spans="1:13" x14ac:dyDescent="0.35">
      <c r="A270" s="16" t="s">
        <v>3272</v>
      </c>
      <c r="B270" s="16" t="s">
        <v>3281</v>
      </c>
      <c r="C270" s="17" t="s">
        <v>457</v>
      </c>
      <c r="D270" s="18" t="s">
        <v>458</v>
      </c>
      <c r="E270" s="16" t="s">
        <v>24</v>
      </c>
      <c r="F270" s="19" t="s">
        <v>459</v>
      </c>
      <c r="G270" s="41">
        <v>155194</v>
      </c>
      <c r="H270" s="41">
        <v>155194</v>
      </c>
      <c r="I270" s="31">
        <f>Essco_Report2[[#This Row],[FY 2021-22 Allocation]]-Essco_Report2[[#This Row],[FY 2021-22 Expended]]</f>
        <v>0</v>
      </c>
      <c r="J270" s="32">
        <v>359717</v>
      </c>
      <c r="K270" s="32">
        <v>278625</v>
      </c>
      <c r="L270" s="32">
        <f>Essco_Report2[[#This Row],[FY 2022-23 Allocation]]-Essco_Report2[[#This Row],[FY 2022-23 Expended]]</f>
        <v>81092</v>
      </c>
      <c r="M270" s="32">
        <v>81092</v>
      </c>
    </row>
    <row r="271" spans="1:13" x14ac:dyDescent="0.35">
      <c r="A271" s="16" t="s">
        <v>3272</v>
      </c>
      <c r="B271" s="16" t="s">
        <v>3281</v>
      </c>
      <c r="C271" s="17" t="s">
        <v>460</v>
      </c>
      <c r="D271" s="18" t="s">
        <v>461</v>
      </c>
      <c r="E271" s="16" t="s">
        <v>24</v>
      </c>
      <c r="F271" s="19" t="s">
        <v>462</v>
      </c>
      <c r="G271" s="41">
        <v>545208</v>
      </c>
      <c r="H271" s="41">
        <v>384643</v>
      </c>
      <c r="I271" s="31">
        <f>Essco_Report2[[#This Row],[FY 2021-22 Allocation]]-Essco_Report2[[#This Row],[FY 2021-22 Expended]]</f>
        <v>160565</v>
      </c>
      <c r="J271" s="32">
        <v>921920</v>
      </c>
      <c r="K271" s="32">
        <v>0</v>
      </c>
      <c r="L271" s="32">
        <f>Essco_Report2[[#This Row],[FY 2022-23 Allocation]]-Essco_Report2[[#This Row],[FY 2022-23 Expended]]</f>
        <v>921920</v>
      </c>
      <c r="M271" s="32">
        <v>1082485</v>
      </c>
    </row>
    <row r="272" spans="1:13" x14ac:dyDescent="0.35">
      <c r="A272" s="16" t="s">
        <v>3272</v>
      </c>
      <c r="B272" s="16" t="s">
        <v>3282</v>
      </c>
      <c r="C272" s="17" t="s">
        <v>7</v>
      </c>
      <c r="D272" s="18" t="s">
        <v>6</v>
      </c>
      <c r="E272" s="16" t="s">
        <v>6</v>
      </c>
      <c r="F272" s="19" t="s">
        <v>463</v>
      </c>
      <c r="G272" s="41">
        <v>175801</v>
      </c>
      <c r="H272" s="41">
        <v>175801</v>
      </c>
      <c r="I272" s="31">
        <f>Essco_Report2[[#This Row],[FY 2021-22 Allocation]]-Essco_Report2[[#This Row],[FY 2021-22 Expended]]</f>
        <v>0</v>
      </c>
      <c r="J272" s="32">
        <v>397337</v>
      </c>
      <c r="K272" s="32">
        <v>397337</v>
      </c>
      <c r="L272" s="32">
        <f>Essco_Report2[[#This Row],[FY 2022-23 Allocation]]-Essco_Report2[[#This Row],[FY 2022-23 Expended]]</f>
        <v>0</v>
      </c>
      <c r="M272" s="32">
        <v>0</v>
      </c>
    </row>
    <row r="273" spans="1:13" x14ac:dyDescent="0.35">
      <c r="A273" s="16" t="s">
        <v>3272</v>
      </c>
      <c r="B273" s="16" t="s">
        <v>3283</v>
      </c>
      <c r="C273" s="17" t="s">
        <v>7</v>
      </c>
      <c r="D273" s="18" t="s">
        <v>6</v>
      </c>
      <c r="E273" s="16" t="s">
        <v>6</v>
      </c>
      <c r="F273" s="19" t="s">
        <v>464</v>
      </c>
      <c r="G273" s="41">
        <v>857693</v>
      </c>
      <c r="H273" s="41">
        <v>857693</v>
      </c>
      <c r="I273" s="31">
        <f>Essco_Report2[[#This Row],[FY 2021-22 Allocation]]-Essco_Report2[[#This Row],[FY 2021-22 Expended]]</f>
        <v>0</v>
      </c>
      <c r="J273" s="32">
        <v>1753579</v>
      </c>
      <c r="K273" s="32">
        <v>1753579</v>
      </c>
      <c r="L273" s="32">
        <f>Essco_Report2[[#This Row],[FY 2022-23 Allocation]]-Essco_Report2[[#This Row],[FY 2022-23 Expended]]</f>
        <v>0</v>
      </c>
      <c r="M273" s="32">
        <v>0</v>
      </c>
    </row>
    <row r="274" spans="1:13" x14ac:dyDescent="0.35">
      <c r="A274" s="16" t="s">
        <v>3272</v>
      </c>
      <c r="B274" s="16" t="s">
        <v>3284</v>
      </c>
      <c r="C274" s="17" t="s">
        <v>7</v>
      </c>
      <c r="D274" s="18" t="s">
        <v>6</v>
      </c>
      <c r="E274" s="16" t="s">
        <v>6</v>
      </c>
      <c r="F274" s="19" t="s">
        <v>465</v>
      </c>
      <c r="G274" s="41">
        <v>134468</v>
      </c>
      <c r="H274" s="41">
        <v>0</v>
      </c>
      <c r="I274" s="31">
        <f>Essco_Report2[[#This Row],[FY 2021-22 Allocation]]-Essco_Report2[[#This Row],[FY 2021-22 Expended]]</f>
        <v>134468</v>
      </c>
      <c r="J274" s="32">
        <v>267956</v>
      </c>
      <c r="K274" s="32">
        <v>119301.18</v>
      </c>
      <c r="L274" s="32">
        <f>Essco_Report2[[#This Row],[FY 2022-23 Allocation]]-Essco_Report2[[#This Row],[FY 2022-23 Expended]]</f>
        <v>148654.82</v>
      </c>
      <c r="M274" s="32">
        <v>283122.82</v>
      </c>
    </row>
    <row r="275" spans="1:13" x14ac:dyDescent="0.35">
      <c r="A275" s="16" t="s">
        <v>3272</v>
      </c>
      <c r="B275" s="16" t="s">
        <v>3285</v>
      </c>
      <c r="C275" s="17" t="s">
        <v>7</v>
      </c>
      <c r="D275" s="18" t="s">
        <v>6</v>
      </c>
      <c r="E275" s="16" t="s">
        <v>6</v>
      </c>
      <c r="F275" s="19" t="s">
        <v>466</v>
      </c>
      <c r="G275" s="41">
        <v>2093478</v>
      </c>
      <c r="H275" s="41">
        <v>2093478</v>
      </c>
      <c r="I275" s="31">
        <f>Essco_Report2[[#This Row],[FY 2021-22 Allocation]]-Essco_Report2[[#This Row],[FY 2021-22 Expended]]</f>
        <v>0</v>
      </c>
      <c r="J275" s="32">
        <v>4214059</v>
      </c>
      <c r="K275" s="32">
        <v>4214059</v>
      </c>
      <c r="L275" s="32">
        <f>Essco_Report2[[#This Row],[FY 2022-23 Allocation]]-Essco_Report2[[#This Row],[FY 2022-23 Expended]]</f>
        <v>0</v>
      </c>
      <c r="M275" s="32">
        <v>0</v>
      </c>
    </row>
    <row r="276" spans="1:13" x14ac:dyDescent="0.35">
      <c r="A276" s="16" t="s">
        <v>3272</v>
      </c>
      <c r="B276" s="16" t="s">
        <v>3286</v>
      </c>
      <c r="C276" s="17" t="s">
        <v>7</v>
      </c>
      <c r="D276" s="18" t="s">
        <v>6</v>
      </c>
      <c r="E276" s="16" t="s">
        <v>6</v>
      </c>
      <c r="F276" s="19" t="s">
        <v>467</v>
      </c>
      <c r="G276" s="41">
        <v>864252</v>
      </c>
      <c r="H276" s="41">
        <v>864252</v>
      </c>
      <c r="I276" s="31">
        <f>Essco_Report2[[#This Row],[FY 2021-22 Allocation]]-Essco_Report2[[#This Row],[FY 2021-22 Expended]]</f>
        <v>0</v>
      </c>
      <c r="J276" s="32">
        <v>2605733</v>
      </c>
      <c r="K276" s="32">
        <v>2008048.48</v>
      </c>
      <c r="L276" s="32">
        <f>Essco_Report2[[#This Row],[FY 2022-23 Allocation]]-Essco_Report2[[#This Row],[FY 2022-23 Expended]]</f>
        <v>597684.52</v>
      </c>
      <c r="M276" s="32">
        <v>597684.52</v>
      </c>
    </row>
    <row r="277" spans="1:13" x14ac:dyDescent="0.35">
      <c r="A277" s="16" t="s">
        <v>3272</v>
      </c>
      <c r="B277" s="16" t="s">
        <v>3287</v>
      </c>
      <c r="C277" s="17" t="s">
        <v>7</v>
      </c>
      <c r="D277" s="18" t="s">
        <v>6</v>
      </c>
      <c r="E277" s="16" t="s">
        <v>6</v>
      </c>
      <c r="F277" s="19" t="s">
        <v>468</v>
      </c>
      <c r="G277" s="41">
        <v>62094</v>
      </c>
      <c r="H277" s="41">
        <v>62094</v>
      </c>
      <c r="I277" s="31">
        <f>Essco_Report2[[#This Row],[FY 2021-22 Allocation]]-Essco_Report2[[#This Row],[FY 2021-22 Expended]]</f>
        <v>0</v>
      </c>
      <c r="J277" s="32">
        <v>173332</v>
      </c>
      <c r="K277" s="32">
        <v>173332</v>
      </c>
      <c r="L277" s="32">
        <f>Essco_Report2[[#This Row],[FY 2022-23 Allocation]]-Essco_Report2[[#This Row],[FY 2022-23 Expended]]</f>
        <v>0</v>
      </c>
      <c r="M277" s="32">
        <v>0</v>
      </c>
    </row>
    <row r="278" spans="1:13" x14ac:dyDescent="0.35">
      <c r="A278" s="16" t="s">
        <v>3272</v>
      </c>
      <c r="B278" s="16" t="s">
        <v>3288</v>
      </c>
      <c r="C278" s="17" t="s">
        <v>7</v>
      </c>
      <c r="D278" s="21" t="s">
        <v>6</v>
      </c>
      <c r="E278" s="16" t="s">
        <v>6</v>
      </c>
      <c r="F278" s="19" t="s">
        <v>469</v>
      </c>
      <c r="G278" s="41">
        <v>7296738</v>
      </c>
      <c r="H278" s="41">
        <v>7296738</v>
      </c>
      <c r="I278" s="31">
        <f>Essco_Report2[[#This Row],[FY 2021-22 Allocation]]-Essco_Report2[[#This Row],[FY 2021-22 Expended]]</f>
        <v>0</v>
      </c>
      <c r="J278" s="32">
        <v>15804586</v>
      </c>
      <c r="K278" s="32">
        <v>15804586</v>
      </c>
      <c r="L278" s="32">
        <f>Essco_Report2[[#This Row],[FY 2022-23 Allocation]]-Essco_Report2[[#This Row],[FY 2022-23 Expended]]</f>
        <v>0</v>
      </c>
      <c r="M278" s="32">
        <v>0</v>
      </c>
    </row>
    <row r="279" spans="1:13" x14ac:dyDescent="0.35">
      <c r="A279" s="16" t="s">
        <v>3272</v>
      </c>
      <c r="B279" s="16" t="s">
        <v>3289</v>
      </c>
      <c r="C279" s="17" t="s">
        <v>7</v>
      </c>
      <c r="D279" s="18" t="s">
        <v>6</v>
      </c>
      <c r="E279" s="16" t="s">
        <v>6</v>
      </c>
      <c r="F279" s="19" t="s">
        <v>470</v>
      </c>
      <c r="G279" s="41">
        <v>320669</v>
      </c>
      <c r="H279" s="41">
        <v>320669</v>
      </c>
      <c r="I279" s="31">
        <f>Essco_Report2[[#This Row],[FY 2021-22 Allocation]]-Essco_Report2[[#This Row],[FY 2021-22 Expended]]</f>
        <v>0</v>
      </c>
      <c r="J279" s="32">
        <v>1043787</v>
      </c>
      <c r="K279" s="32">
        <v>961268.22</v>
      </c>
      <c r="L279" s="32">
        <f>Essco_Report2[[#This Row],[FY 2022-23 Allocation]]-Essco_Report2[[#This Row],[FY 2022-23 Expended]]</f>
        <v>82518.780000000028</v>
      </c>
      <c r="M279" s="32">
        <v>82518.78</v>
      </c>
    </row>
    <row r="280" spans="1:13" x14ac:dyDescent="0.35">
      <c r="A280" s="16" t="s">
        <v>3272</v>
      </c>
      <c r="B280" s="16" t="s">
        <v>3290</v>
      </c>
      <c r="C280" s="17" t="s">
        <v>7</v>
      </c>
      <c r="D280" s="18" t="s">
        <v>6</v>
      </c>
      <c r="E280" s="16" t="s">
        <v>6</v>
      </c>
      <c r="F280" s="19" t="s">
        <v>471</v>
      </c>
      <c r="G280" s="41">
        <v>485425</v>
      </c>
      <c r="H280" s="41">
        <v>485425</v>
      </c>
      <c r="I280" s="31">
        <f>Essco_Report2[[#This Row],[FY 2021-22 Allocation]]-Essco_Report2[[#This Row],[FY 2021-22 Expended]]</f>
        <v>0</v>
      </c>
      <c r="J280" s="32">
        <v>1262364</v>
      </c>
      <c r="K280" s="32">
        <v>1262364</v>
      </c>
      <c r="L280" s="32">
        <f>Essco_Report2[[#This Row],[FY 2022-23 Allocation]]-Essco_Report2[[#This Row],[FY 2022-23 Expended]]</f>
        <v>0</v>
      </c>
      <c r="M280" s="32">
        <v>0</v>
      </c>
    </row>
    <row r="281" spans="1:13" x14ac:dyDescent="0.35">
      <c r="A281" s="16" t="s">
        <v>3272</v>
      </c>
      <c r="B281" s="16" t="s">
        <v>3291</v>
      </c>
      <c r="C281" s="17" t="s">
        <v>7</v>
      </c>
      <c r="D281" s="21" t="s">
        <v>6</v>
      </c>
      <c r="E281" s="16" t="s">
        <v>6</v>
      </c>
      <c r="F281" s="19" t="s">
        <v>472</v>
      </c>
      <c r="G281" s="41">
        <v>2384278</v>
      </c>
      <c r="H281" s="41">
        <v>2384278</v>
      </c>
      <c r="I281" s="31">
        <f>Essco_Report2[[#This Row],[FY 2021-22 Allocation]]-Essco_Report2[[#This Row],[FY 2021-22 Expended]]</f>
        <v>0</v>
      </c>
      <c r="J281" s="32">
        <v>4655788</v>
      </c>
      <c r="K281" s="32">
        <v>4655788</v>
      </c>
      <c r="L281" s="32">
        <f>Essco_Report2[[#This Row],[FY 2022-23 Allocation]]-Essco_Report2[[#This Row],[FY 2022-23 Expended]]</f>
        <v>0</v>
      </c>
      <c r="M281" s="32">
        <v>0</v>
      </c>
    </row>
    <row r="282" spans="1:13" x14ac:dyDescent="0.35">
      <c r="A282" s="16" t="s">
        <v>3272</v>
      </c>
      <c r="B282" s="16" t="s">
        <v>3292</v>
      </c>
      <c r="C282" s="17" t="s">
        <v>7</v>
      </c>
      <c r="D282" s="18" t="s">
        <v>6</v>
      </c>
      <c r="E282" s="16" t="s">
        <v>6</v>
      </c>
      <c r="F282" s="19" t="s">
        <v>473</v>
      </c>
      <c r="G282" s="41">
        <v>2117672</v>
      </c>
      <c r="H282" s="41">
        <v>2117672</v>
      </c>
      <c r="I282" s="31">
        <f>Essco_Report2[[#This Row],[FY 2021-22 Allocation]]-Essco_Report2[[#This Row],[FY 2021-22 Expended]]</f>
        <v>0</v>
      </c>
      <c r="J282" s="32">
        <v>4177569</v>
      </c>
      <c r="K282" s="32">
        <v>4177569</v>
      </c>
      <c r="L282" s="32">
        <f>Essco_Report2[[#This Row],[FY 2022-23 Allocation]]-Essco_Report2[[#This Row],[FY 2022-23 Expended]]</f>
        <v>0</v>
      </c>
      <c r="M282" s="32">
        <v>0</v>
      </c>
    </row>
    <row r="283" spans="1:13" x14ac:dyDescent="0.35">
      <c r="A283" s="16" t="s">
        <v>3272</v>
      </c>
      <c r="B283" s="16" t="s">
        <v>3292</v>
      </c>
      <c r="C283" s="17" t="s">
        <v>474</v>
      </c>
      <c r="D283" s="18" t="s">
        <v>475</v>
      </c>
      <c r="E283" s="16" t="s">
        <v>10</v>
      </c>
      <c r="F283" s="19" t="s">
        <v>3072</v>
      </c>
      <c r="G283" s="41">
        <v>553536</v>
      </c>
      <c r="H283" s="41">
        <v>553536</v>
      </c>
      <c r="I283" s="31">
        <f>Essco_Report2[[#This Row],[FY 2021-22 Allocation]]-Essco_Report2[[#This Row],[FY 2021-22 Expended]]</f>
        <v>0</v>
      </c>
      <c r="J283" s="32">
        <v>1232695</v>
      </c>
      <c r="K283" s="32">
        <v>1232695</v>
      </c>
      <c r="L283" s="32">
        <f>Essco_Report2[[#This Row],[FY 2022-23 Allocation]]-Essco_Report2[[#This Row],[FY 2022-23 Expended]]</f>
        <v>0</v>
      </c>
      <c r="M283" s="32">
        <v>0</v>
      </c>
    </row>
    <row r="284" spans="1:13" x14ac:dyDescent="0.35">
      <c r="A284" s="16" t="s">
        <v>3272</v>
      </c>
      <c r="B284" s="16" t="s">
        <v>3293</v>
      </c>
      <c r="C284" s="17" t="s">
        <v>7</v>
      </c>
      <c r="D284" s="18" t="s">
        <v>6</v>
      </c>
      <c r="E284" s="16" t="s">
        <v>6</v>
      </c>
      <c r="F284" s="19" t="s">
        <v>476</v>
      </c>
      <c r="G284" s="41">
        <v>50000</v>
      </c>
      <c r="H284" s="41">
        <v>50000</v>
      </c>
      <c r="I284" s="31">
        <f>Essco_Report2[[#This Row],[FY 2021-22 Allocation]]-Essco_Report2[[#This Row],[FY 2021-22 Expended]]</f>
        <v>0</v>
      </c>
      <c r="J284" s="32">
        <v>50000</v>
      </c>
      <c r="K284" s="32">
        <v>50000</v>
      </c>
      <c r="L284" s="32">
        <f>Essco_Report2[[#This Row],[FY 2022-23 Allocation]]-Essco_Report2[[#This Row],[FY 2022-23 Expended]]</f>
        <v>0</v>
      </c>
      <c r="M284" s="32">
        <v>0</v>
      </c>
    </row>
    <row r="285" spans="1:13" x14ac:dyDescent="0.35">
      <c r="A285" s="16" t="s">
        <v>3272</v>
      </c>
      <c r="B285" s="16" t="s">
        <v>3294</v>
      </c>
      <c r="C285" s="17" t="s">
        <v>7</v>
      </c>
      <c r="D285" s="18" t="s">
        <v>6</v>
      </c>
      <c r="E285" s="16" t="s">
        <v>6</v>
      </c>
      <c r="F285" s="19" t="s">
        <v>477</v>
      </c>
      <c r="G285" s="41">
        <v>217314</v>
      </c>
      <c r="H285" s="41">
        <v>0</v>
      </c>
      <c r="I285" s="31">
        <f>Essco_Report2[[#This Row],[FY 2021-22 Allocation]]-Essco_Report2[[#This Row],[FY 2021-22 Expended]]</f>
        <v>217314</v>
      </c>
      <c r="J285" s="32">
        <v>482440</v>
      </c>
      <c r="K285" s="32">
        <v>0</v>
      </c>
      <c r="L285" s="32">
        <f>Essco_Report2[[#This Row],[FY 2022-23 Allocation]]-Essco_Report2[[#This Row],[FY 2022-23 Expended]]</f>
        <v>482440</v>
      </c>
      <c r="M285" s="32">
        <v>699754</v>
      </c>
    </row>
    <row r="286" spans="1:13" x14ac:dyDescent="0.35">
      <c r="A286" s="16" t="s">
        <v>3272</v>
      </c>
      <c r="B286" s="16" t="s">
        <v>3295</v>
      </c>
      <c r="C286" s="17" t="s">
        <v>7</v>
      </c>
      <c r="D286" s="21" t="s">
        <v>6</v>
      </c>
      <c r="E286" s="16" t="s">
        <v>6</v>
      </c>
      <c r="F286" s="19" t="s">
        <v>478</v>
      </c>
      <c r="G286" s="41">
        <v>71406</v>
      </c>
      <c r="H286" s="41">
        <v>71406</v>
      </c>
      <c r="I286" s="31">
        <f>Essco_Report2[[#This Row],[FY 2021-22 Allocation]]-Essco_Report2[[#This Row],[FY 2021-22 Expended]]</f>
        <v>0</v>
      </c>
      <c r="J286" s="32">
        <v>201344</v>
      </c>
      <c r="K286" s="32">
        <v>201344</v>
      </c>
      <c r="L286" s="32">
        <f>Essco_Report2[[#This Row],[FY 2022-23 Allocation]]-Essco_Report2[[#This Row],[FY 2022-23 Expended]]</f>
        <v>0</v>
      </c>
      <c r="M286" s="32">
        <v>0</v>
      </c>
    </row>
    <row r="287" spans="1:13" x14ac:dyDescent="0.35">
      <c r="A287" s="16" t="s">
        <v>3272</v>
      </c>
      <c r="B287" s="16" t="s">
        <v>3296</v>
      </c>
      <c r="C287" s="17" t="s">
        <v>7</v>
      </c>
      <c r="D287" s="21" t="s">
        <v>6</v>
      </c>
      <c r="E287" s="16" t="s">
        <v>6</v>
      </c>
      <c r="F287" s="19" t="s">
        <v>479</v>
      </c>
      <c r="G287" s="41">
        <v>173002</v>
      </c>
      <c r="H287" s="41">
        <v>173002</v>
      </c>
      <c r="I287" s="31">
        <f>Essco_Report2[[#This Row],[FY 2021-22 Allocation]]-Essco_Report2[[#This Row],[FY 2021-22 Expended]]</f>
        <v>0</v>
      </c>
      <c r="J287" s="32">
        <v>422405</v>
      </c>
      <c r="K287" s="32">
        <v>394594</v>
      </c>
      <c r="L287" s="32">
        <f>Essco_Report2[[#This Row],[FY 2022-23 Allocation]]-Essco_Report2[[#This Row],[FY 2022-23 Expended]]</f>
        <v>27811</v>
      </c>
      <c r="M287" s="32">
        <v>27811</v>
      </c>
    </row>
    <row r="288" spans="1:13" x14ac:dyDescent="0.35">
      <c r="A288" s="16" t="s">
        <v>3272</v>
      </c>
      <c r="B288" s="16" t="s">
        <v>3296</v>
      </c>
      <c r="C288" s="17" t="s">
        <v>480</v>
      </c>
      <c r="D288" s="21" t="s">
        <v>481</v>
      </c>
      <c r="E288" s="16" t="s">
        <v>10</v>
      </c>
      <c r="F288" s="19" t="s">
        <v>482</v>
      </c>
      <c r="G288" s="41">
        <v>50000</v>
      </c>
      <c r="H288" s="41">
        <v>50000</v>
      </c>
      <c r="I288" s="31">
        <f>Essco_Report2[[#This Row],[FY 2021-22 Allocation]]-Essco_Report2[[#This Row],[FY 2021-22 Expended]]</f>
        <v>0</v>
      </c>
      <c r="J288" s="32">
        <v>50000</v>
      </c>
      <c r="K288" s="32">
        <v>50000</v>
      </c>
      <c r="L288" s="32">
        <f>Essco_Report2[[#This Row],[FY 2022-23 Allocation]]-Essco_Report2[[#This Row],[FY 2022-23 Expended]]</f>
        <v>0</v>
      </c>
      <c r="M288" s="32">
        <v>0</v>
      </c>
    </row>
    <row r="289" spans="1:13" x14ac:dyDescent="0.35">
      <c r="A289" s="16" t="s">
        <v>3272</v>
      </c>
      <c r="B289" s="16" t="s">
        <v>3297</v>
      </c>
      <c r="C289" s="17" t="s">
        <v>7</v>
      </c>
      <c r="D289" s="18" t="s">
        <v>6</v>
      </c>
      <c r="E289" s="16" t="s">
        <v>6</v>
      </c>
      <c r="F289" s="19" t="s">
        <v>483</v>
      </c>
      <c r="G289" s="41">
        <v>50000</v>
      </c>
      <c r="H289" s="41">
        <v>50000</v>
      </c>
      <c r="I289" s="31">
        <f>Essco_Report2[[#This Row],[FY 2021-22 Allocation]]-Essco_Report2[[#This Row],[FY 2021-22 Expended]]</f>
        <v>0</v>
      </c>
      <c r="J289" s="32">
        <v>51306</v>
      </c>
      <c r="K289" s="32">
        <v>51306</v>
      </c>
      <c r="L289" s="32">
        <f>Essco_Report2[[#This Row],[FY 2022-23 Allocation]]-Essco_Report2[[#This Row],[FY 2022-23 Expended]]</f>
        <v>0</v>
      </c>
      <c r="M289" s="32">
        <v>0</v>
      </c>
    </row>
    <row r="290" spans="1:13" x14ac:dyDescent="0.35">
      <c r="A290" s="16" t="s">
        <v>3272</v>
      </c>
      <c r="B290" s="16" t="s">
        <v>3298</v>
      </c>
      <c r="C290" s="17" t="s">
        <v>7</v>
      </c>
      <c r="D290" s="18" t="s">
        <v>6</v>
      </c>
      <c r="E290" s="16" t="s">
        <v>6</v>
      </c>
      <c r="F290" s="19" t="s">
        <v>484</v>
      </c>
      <c r="G290" s="41">
        <v>50000</v>
      </c>
      <c r="H290" s="41">
        <v>50000</v>
      </c>
      <c r="I290" s="31">
        <f>Essco_Report2[[#This Row],[FY 2021-22 Allocation]]-Essco_Report2[[#This Row],[FY 2021-22 Expended]]</f>
        <v>0</v>
      </c>
      <c r="J290" s="32">
        <v>50000</v>
      </c>
      <c r="K290" s="32">
        <v>50000</v>
      </c>
      <c r="L290" s="32">
        <f>Essco_Report2[[#This Row],[FY 2022-23 Allocation]]-Essco_Report2[[#This Row],[FY 2022-23 Expended]]</f>
        <v>0</v>
      </c>
      <c r="M290" s="32">
        <v>0</v>
      </c>
    </row>
    <row r="291" spans="1:13" x14ac:dyDescent="0.35">
      <c r="A291" s="16" t="s">
        <v>3272</v>
      </c>
      <c r="B291" s="16" t="s">
        <v>3299</v>
      </c>
      <c r="C291" s="17" t="s">
        <v>7</v>
      </c>
      <c r="D291" s="18" t="s">
        <v>6</v>
      </c>
      <c r="E291" s="16" t="s">
        <v>6</v>
      </c>
      <c r="F291" s="19" t="s">
        <v>485</v>
      </c>
      <c r="G291" s="41">
        <v>1598871</v>
      </c>
      <c r="H291" s="41">
        <v>1598871</v>
      </c>
      <c r="I291" s="31">
        <f>Essco_Report2[[#This Row],[FY 2021-22 Allocation]]-Essco_Report2[[#This Row],[FY 2021-22 Expended]]</f>
        <v>0</v>
      </c>
      <c r="J291" s="32">
        <v>2935777</v>
      </c>
      <c r="K291" s="32">
        <v>638896.89</v>
      </c>
      <c r="L291" s="32">
        <f>Essco_Report2[[#This Row],[FY 2022-23 Allocation]]-Essco_Report2[[#This Row],[FY 2022-23 Expended]]</f>
        <v>2296880.11</v>
      </c>
      <c r="M291" s="32">
        <v>2296880.11</v>
      </c>
    </row>
    <row r="292" spans="1:13" x14ac:dyDescent="0.35">
      <c r="A292" s="16" t="s">
        <v>3272</v>
      </c>
      <c r="B292" s="16" t="s">
        <v>3300</v>
      </c>
      <c r="C292" s="17" t="s">
        <v>7</v>
      </c>
      <c r="D292" s="18" t="s">
        <v>6</v>
      </c>
      <c r="E292" s="16" t="s">
        <v>6</v>
      </c>
      <c r="F292" s="19" t="s">
        <v>486</v>
      </c>
      <c r="G292" s="41">
        <v>178914</v>
      </c>
      <c r="H292" s="41">
        <v>178914</v>
      </c>
      <c r="I292" s="31">
        <f>Essco_Report2[[#This Row],[FY 2021-22 Allocation]]-Essco_Report2[[#This Row],[FY 2021-22 Expended]]</f>
        <v>0</v>
      </c>
      <c r="J292" s="32">
        <v>466972</v>
      </c>
      <c r="K292" s="32">
        <v>466972</v>
      </c>
      <c r="L292" s="32">
        <f>Essco_Report2[[#This Row],[FY 2022-23 Allocation]]-Essco_Report2[[#This Row],[FY 2022-23 Expended]]</f>
        <v>0</v>
      </c>
      <c r="M292" s="32">
        <v>0</v>
      </c>
    </row>
    <row r="293" spans="1:13" x14ac:dyDescent="0.35">
      <c r="A293" s="16" t="s">
        <v>3272</v>
      </c>
      <c r="B293" s="16" t="s">
        <v>3301</v>
      </c>
      <c r="C293" s="17" t="s">
        <v>7</v>
      </c>
      <c r="D293" s="18" t="s">
        <v>6</v>
      </c>
      <c r="E293" s="16" t="s">
        <v>6</v>
      </c>
      <c r="F293" s="19" t="s">
        <v>487</v>
      </c>
      <c r="G293" s="41">
        <v>577249</v>
      </c>
      <c r="H293" s="41">
        <v>577249</v>
      </c>
      <c r="I293" s="31">
        <f>Essco_Report2[[#This Row],[FY 2021-22 Allocation]]-Essco_Report2[[#This Row],[FY 2021-22 Expended]]</f>
        <v>0</v>
      </c>
      <c r="J293" s="32">
        <v>1635104</v>
      </c>
      <c r="K293" s="32">
        <v>1536438.34</v>
      </c>
      <c r="L293" s="32">
        <f>Essco_Report2[[#This Row],[FY 2022-23 Allocation]]-Essco_Report2[[#This Row],[FY 2022-23 Expended]]</f>
        <v>98665.659999999916</v>
      </c>
      <c r="M293" s="32">
        <v>98665.66</v>
      </c>
    </row>
    <row r="294" spans="1:13" x14ac:dyDescent="0.35">
      <c r="A294" s="16" t="s">
        <v>3272</v>
      </c>
      <c r="B294" s="16" t="s">
        <v>3302</v>
      </c>
      <c r="C294" s="17" t="s">
        <v>7</v>
      </c>
      <c r="D294" s="18" t="s">
        <v>6</v>
      </c>
      <c r="E294" s="16" t="s">
        <v>6</v>
      </c>
      <c r="F294" s="19" t="s">
        <v>488</v>
      </c>
      <c r="G294" s="41">
        <v>134845</v>
      </c>
      <c r="H294" s="41">
        <v>134845</v>
      </c>
      <c r="I294" s="31">
        <f>Essco_Report2[[#This Row],[FY 2021-22 Allocation]]-Essco_Report2[[#This Row],[FY 2021-22 Expended]]</f>
        <v>0</v>
      </c>
      <c r="J294" s="32">
        <v>339788</v>
      </c>
      <c r="K294" s="32">
        <v>339788</v>
      </c>
      <c r="L294" s="32">
        <f>Essco_Report2[[#This Row],[FY 2022-23 Allocation]]-Essco_Report2[[#This Row],[FY 2022-23 Expended]]</f>
        <v>0</v>
      </c>
      <c r="M294" s="32">
        <v>0</v>
      </c>
    </row>
    <row r="295" spans="1:13" x14ac:dyDescent="0.35">
      <c r="A295" s="16" t="s">
        <v>3272</v>
      </c>
      <c r="B295" s="16" t="s">
        <v>3303</v>
      </c>
      <c r="C295" s="17" t="s">
        <v>7</v>
      </c>
      <c r="D295" s="18" t="s">
        <v>6</v>
      </c>
      <c r="E295" s="16" t="s">
        <v>6</v>
      </c>
      <c r="F295" s="19" t="s">
        <v>489</v>
      </c>
      <c r="G295" s="41">
        <v>946983</v>
      </c>
      <c r="H295" s="41">
        <v>946983</v>
      </c>
      <c r="I295" s="31">
        <f>Essco_Report2[[#This Row],[FY 2021-22 Allocation]]-Essco_Report2[[#This Row],[FY 2021-22 Expended]]</f>
        <v>0</v>
      </c>
      <c r="J295" s="32">
        <v>2775331</v>
      </c>
      <c r="K295" s="32">
        <v>2775331</v>
      </c>
      <c r="L295" s="32">
        <f>Essco_Report2[[#This Row],[FY 2022-23 Allocation]]-Essco_Report2[[#This Row],[FY 2022-23 Expended]]</f>
        <v>0</v>
      </c>
      <c r="M295" s="32">
        <v>0</v>
      </c>
    </row>
    <row r="296" spans="1:13" x14ac:dyDescent="0.35">
      <c r="A296" s="16" t="s">
        <v>3272</v>
      </c>
      <c r="B296" s="16" t="s">
        <v>3304</v>
      </c>
      <c r="C296" s="17" t="s">
        <v>7</v>
      </c>
      <c r="D296" s="18" t="s">
        <v>6</v>
      </c>
      <c r="E296" s="16" t="s">
        <v>6</v>
      </c>
      <c r="F296" s="19" t="s">
        <v>490</v>
      </c>
      <c r="G296" s="41">
        <v>140216</v>
      </c>
      <c r="H296" s="41">
        <v>29679.83</v>
      </c>
      <c r="I296" s="31">
        <f>Essco_Report2[[#This Row],[FY 2021-22 Allocation]]-Essco_Report2[[#This Row],[FY 2021-22 Expended]]</f>
        <v>110536.17</v>
      </c>
      <c r="J296" s="32">
        <v>290654</v>
      </c>
      <c r="K296" s="32">
        <v>107437.72</v>
      </c>
      <c r="L296" s="32">
        <f>Essco_Report2[[#This Row],[FY 2022-23 Allocation]]-Essco_Report2[[#This Row],[FY 2022-23 Expended]]</f>
        <v>183216.28</v>
      </c>
      <c r="M296" s="32">
        <v>293752.45</v>
      </c>
    </row>
    <row r="297" spans="1:13" x14ac:dyDescent="0.35">
      <c r="A297" s="16" t="s">
        <v>3272</v>
      </c>
      <c r="B297" s="16" t="s">
        <v>3305</v>
      </c>
      <c r="C297" s="17" t="s">
        <v>7</v>
      </c>
      <c r="D297" s="18" t="s">
        <v>6</v>
      </c>
      <c r="E297" s="16" t="s">
        <v>6</v>
      </c>
      <c r="F297" s="19" t="s">
        <v>491</v>
      </c>
      <c r="G297" s="41">
        <v>1016166</v>
      </c>
      <c r="H297" s="41">
        <v>1016166</v>
      </c>
      <c r="I297" s="31">
        <f>Essco_Report2[[#This Row],[FY 2021-22 Allocation]]-Essco_Report2[[#This Row],[FY 2021-22 Expended]]</f>
        <v>0</v>
      </c>
      <c r="J297" s="32">
        <v>4038467</v>
      </c>
      <c r="K297" s="32">
        <v>3255659.25</v>
      </c>
      <c r="L297" s="32">
        <f>Essco_Report2[[#This Row],[FY 2022-23 Allocation]]-Essco_Report2[[#This Row],[FY 2022-23 Expended]]</f>
        <v>782807.75</v>
      </c>
      <c r="M297" s="32">
        <v>782807.75</v>
      </c>
    </row>
    <row r="298" spans="1:13" x14ac:dyDescent="0.35">
      <c r="A298" s="16" t="s">
        <v>3272</v>
      </c>
      <c r="B298" s="16" t="s">
        <v>3306</v>
      </c>
      <c r="C298" s="17" t="s">
        <v>7</v>
      </c>
      <c r="D298" s="18" t="s">
        <v>6</v>
      </c>
      <c r="E298" s="16" t="s">
        <v>6</v>
      </c>
      <c r="F298" s="19" t="s">
        <v>492</v>
      </c>
      <c r="G298" s="41">
        <v>110450</v>
      </c>
      <c r="H298" s="41">
        <v>0</v>
      </c>
      <c r="I298" s="31">
        <f>Essco_Report2[[#This Row],[FY 2021-22 Allocation]]-Essco_Report2[[#This Row],[FY 2021-22 Expended]]</f>
        <v>110450</v>
      </c>
      <c r="J298" s="32">
        <v>304821</v>
      </c>
      <c r="K298" s="32">
        <v>94565.78</v>
      </c>
      <c r="L298" s="32">
        <f>Essco_Report2[[#This Row],[FY 2022-23 Allocation]]-Essco_Report2[[#This Row],[FY 2022-23 Expended]]</f>
        <v>210255.22</v>
      </c>
      <c r="M298" s="32">
        <v>320705.21999999997</v>
      </c>
    </row>
    <row r="299" spans="1:13" x14ac:dyDescent="0.35">
      <c r="A299" s="16" t="s">
        <v>3272</v>
      </c>
      <c r="B299" s="16" t="s">
        <v>3307</v>
      </c>
      <c r="C299" s="17" t="s">
        <v>7</v>
      </c>
      <c r="D299" s="18" t="s">
        <v>6</v>
      </c>
      <c r="E299" s="16" t="s">
        <v>6</v>
      </c>
      <c r="F299" s="19" t="s">
        <v>493</v>
      </c>
      <c r="G299" s="41">
        <v>2324631</v>
      </c>
      <c r="H299" s="41">
        <v>2324631</v>
      </c>
      <c r="I299" s="31">
        <f>Essco_Report2[[#This Row],[FY 2021-22 Allocation]]-Essco_Report2[[#This Row],[FY 2021-22 Expended]]</f>
        <v>0</v>
      </c>
      <c r="J299" s="32">
        <v>4412846</v>
      </c>
      <c r="K299" s="32">
        <v>4412846</v>
      </c>
      <c r="L299" s="32">
        <f>Essco_Report2[[#This Row],[FY 2022-23 Allocation]]-Essco_Report2[[#This Row],[FY 2022-23 Expended]]</f>
        <v>0</v>
      </c>
      <c r="M299" s="32">
        <v>0</v>
      </c>
    </row>
    <row r="300" spans="1:13" x14ac:dyDescent="0.35">
      <c r="A300" s="16" t="s">
        <v>3272</v>
      </c>
      <c r="B300" s="16" t="s">
        <v>3308</v>
      </c>
      <c r="C300" s="17" t="s">
        <v>7</v>
      </c>
      <c r="D300" s="18" t="s">
        <v>6</v>
      </c>
      <c r="E300" s="16" t="s">
        <v>6</v>
      </c>
      <c r="F300" s="19" t="s">
        <v>494</v>
      </c>
      <c r="G300" s="41">
        <v>1799443</v>
      </c>
      <c r="H300" s="41">
        <v>1348457.1</v>
      </c>
      <c r="I300" s="31">
        <f>Essco_Report2[[#This Row],[FY 2021-22 Allocation]]-Essco_Report2[[#This Row],[FY 2021-22 Expended]]</f>
        <v>450985.89999999991</v>
      </c>
      <c r="J300" s="32">
        <v>3873780</v>
      </c>
      <c r="K300" s="32">
        <v>0</v>
      </c>
      <c r="L300" s="32">
        <f>Essco_Report2[[#This Row],[FY 2022-23 Allocation]]-Essco_Report2[[#This Row],[FY 2022-23 Expended]]</f>
        <v>3873780</v>
      </c>
      <c r="M300" s="32">
        <v>4324765.9000000004</v>
      </c>
    </row>
    <row r="301" spans="1:13" x14ac:dyDescent="0.35">
      <c r="A301" s="16" t="s">
        <v>3272</v>
      </c>
      <c r="B301" s="16" t="s">
        <v>3309</v>
      </c>
      <c r="C301" s="17" t="s">
        <v>7</v>
      </c>
      <c r="D301" s="18" t="s">
        <v>6</v>
      </c>
      <c r="E301" s="16" t="s">
        <v>6</v>
      </c>
      <c r="F301" s="19" t="s">
        <v>495</v>
      </c>
      <c r="G301" s="41">
        <v>638108</v>
      </c>
      <c r="H301" s="41">
        <v>638108</v>
      </c>
      <c r="I301" s="31">
        <f>Essco_Report2[[#This Row],[FY 2021-22 Allocation]]-Essco_Report2[[#This Row],[FY 2021-22 Expended]]</f>
        <v>0</v>
      </c>
      <c r="J301" s="32">
        <v>1620470</v>
      </c>
      <c r="K301" s="32">
        <v>1620470</v>
      </c>
      <c r="L301" s="32">
        <f>Essco_Report2[[#This Row],[FY 2022-23 Allocation]]-Essco_Report2[[#This Row],[FY 2022-23 Expended]]</f>
        <v>0</v>
      </c>
      <c r="M301" s="32">
        <v>0</v>
      </c>
    </row>
    <row r="302" spans="1:13" x14ac:dyDescent="0.35">
      <c r="A302" s="16" t="s">
        <v>3272</v>
      </c>
      <c r="B302" s="16" t="s">
        <v>3310</v>
      </c>
      <c r="C302" s="17" t="s">
        <v>7</v>
      </c>
      <c r="D302" s="18" t="s">
        <v>6</v>
      </c>
      <c r="E302" s="16" t="s">
        <v>6</v>
      </c>
      <c r="F302" s="19" t="s">
        <v>496</v>
      </c>
      <c r="G302" s="41">
        <v>572469</v>
      </c>
      <c r="H302" s="41">
        <v>572469</v>
      </c>
      <c r="I302" s="31">
        <f>Essco_Report2[[#This Row],[FY 2021-22 Allocation]]-Essco_Report2[[#This Row],[FY 2021-22 Expended]]</f>
        <v>0</v>
      </c>
      <c r="J302" s="32">
        <v>1279652</v>
      </c>
      <c r="K302" s="32">
        <v>1086946.2</v>
      </c>
      <c r="L302" s="32">
        <f>Essco_Report2[[#This Row],[FY 2022-23 Allocation]]-Essco_Report2[[#This Row],[FY 2022-23 Expended]]</f>
        <v>192705.80000000005</v>
      </c>
      <c r="M302" s="32">
        <v>192705.8</v>
      </c>
    </row>
    <row r="303" spans="1:13" x14ac:dyDescent="0.35">
      <c r="A303" s="16" t="s">
        <v>3272</v>
      </c>
      <c r="B303" s="16" t="s">
        <v>3311</v>
      </c>
      <c r="C303" s="17" t="s">
        <v>7</v>
      </c>
      <c r="D303" s="18" t="s">
        <v>6</v>
      </c>
      <c r="E303" s="16" t="s">
        <v>6</v>
      </c>
      <c r="F303" s="19" t="s">
        <v>497</v>
      </c>
      <c r="G303" s="41">
        <v>2864966</v>
      </c>
      <c r="H303" s="41">
        <v>2864966</v>
      </c>
      <c r="I303" s="31">
        <f>Essco_Report2[[#This Row],[FY 2021-22 Allocation]]-Essco_Report2[[#This Row],[FY 2021-22 Expended]]</f>
        <v>0</v>
      </c>
      <c r="J303" s="32">
        <v>5693203</v>
      </c>
      <c r="K303" s="32">
        <v>5693203</v>
      </c>
      <c r="L303" s="32">
        <f>Essco_Report2[[#This Row],[FY 2022-23 Allocation]]-Essco_Report2[[#This Row],[FY 2022-23 Expended]]</f>
        <v>0</v>
      </c>
      <c r="M303" s="32">
        <v>0</v>
      </c>
    </row>
    <row r="304" spans="1:13" x14ac:dyDescent="0.35">
      <c r="A304" s="16" t="s">
        <v>3272</v>
      </c>
      <c r="B304" s="16" t="s">
        <v>3312</v>
      </c>
      <c r="C304" s="17" t="s">
        <v>7</v>
      </c>
      <c r="D304" s="18" t="s">
        <v>6</v>
      </c>
      <c r="E304" s="16" t="s">
        <v>6</v>
      </c>
      <c r="F304" s="19" t="s">
        <v>498</v>
      </c>
      <c r="G304" s="41">
        <v>252522</v>
      </c>
      <c r="H304" s="41">
        <v>252522</v>
      </c>
      <c r="I304" s="31">
        <f>Essco_Report2[[#This Row],[FY 2021-22 Allocation]]-Essco_Report2[[#This Row],[FY 2021-22 Expended]]</f>
        <v>0</v>
      </c>
      <c r="J304" s="32">
        <v>726304</v>
      </c>
      <c r="K304" s="32">
        <v>509383</v>
      </c>
      <c r="L304" s="32">
        <f>Essco_Report2[[#This Row],[FY 2022-23 Allocation]]-Essco_Report2[[#This Row],[FY 2022-23 Expended]]</f>
        <v>216921</v>
      </c>
      <c r="M304" s="32">
        <v>216921</v>
      </c>
    </row>
    <row r="305" spans="1:13" x14ac:dyDescent="0.35">
      <c r="A305" s="16" t="s">
        <v>3272</v>
      </c>
      <c r="B305" s="16" t="s">
        <v>3313</v>
      </c>
      <c r="C305" s="17" t="s">
        <v>7</v>
      </c>
      <c r="D305" s="18" t="s">
        <v>6</v>
      </c>
      <c r="E305" s="16" t="s">
        <v>6</v>
      </c>
      <c r="F305" s="19" t="s">
        <v>499</v>
      </c>
      <c r="G305" s="41">
        <v>1090379</v>
      </c>
      <c r="H305" s="41">
        <v>1090379</v>
      </c>
      <c r="I305" s="31">
        <f>Essco_Report2[[#This Row],[FY 2021-22 Allocation]]-Essco_Report2[[#This Row],[FY 2021-22 Expended]]</f>
        <v>0</v>
      </c>
      <c r="J305" s="32">
        <v>2774887</v>
      </c>
      <c r="K305" s="32">
        <v>2753685.1</v>
      </c>
      <c r="L305" s="32">
        <f>Essco_Report2[[#This Row],[FY 2022-23 Allocation]]-Essco_Report2[[#This Row],[FY 2022-23 Expended]]</f>
        <v>21201.899999999907</v>
      </c>
      <c r="M305" s="32">
        <v>21201.9</v>
      </c>
    </row>
    <row r="306" spans="1:13" x14ac:dyDescent="0.35">
      <c r="A306" s="16" t="s">
        <v>3272</v>
      </c>
      <c r="B306" s="16" t="s">
        <v>3314</v>
      </c>
      <c r="C306" s="17" t="s">
        <v>7</v>
      </c>
      <c r="D306" s="18" t="s">
        <v>6</v>
      </c>
      <c r="E306" s="16" t="s">
        <v>6</v>
      </c>
      <c r="F306" s="19" t="s">
        <v>500</v>
      </c>
      <c r="G306" s="41">
        <v>1946620</v>
      </c>
      <c r="H306" s="41">
        <v>1946620</v>
      </c>
      <c r="I306" s="31">
        <f>Essco_Report2[[#This Row],[FY 2021-22 Allocation]]-Essco_Report2[[#This Row],[FY 2021-22 Expended]]</f>
        <v>0</v>
      </c>
      <c r="J306" s="32">
        <v>4333610</v>
      </c>
      <c r="K306" s="32">
        <v>4333610</v>
      </c>
      <c r="L306" s="32">
        <f>Essco_Report2[[#This Row],[FY 2022-23 Allocation]]-Essco_Report2[[#This Row],[FY 2022-23 Expended]]</f>
        <v>0</v>
      </c>
      <c r="M306" s="32">
        <v>0</v>
      </c>
    </row>
    <row r="307" spans="1:13" x14ac:dyDescent="0.35">
      <c r="A307" s="16" t="s">
        <v>3272</v>
      </c>
      <c r="B307" s="16" t="s">
        <v>3315</v>
      </c>
      <c r="C307" s="17" t="s">
        <v>7</v>
      </c>
      <c r="D307" s="18" t="s">
        <v>6</v>
      </c>
      <c r="E307" s="16" t="s">
        <v>6</v>
      </c>
      <c r="F307" s="19" t="s">
        <v>501</v>
      </c>
      <c r="G307" s="41">
        <v>151677</v>
      </c>
      <c r="H307" s="41">
        <v>151677</v>
      </c>
      <c r="I307" s="31">
        <f>Essco_Report2[[#This Row],[FY 2021-22 Allocation]]-Essco_Report2[[#This Row],[FY 2021-22 Expended]]</f>
        <v>0</v>
      </c>
      <c r="J307" s="32">
        <v>426510</v>
      </c>
      <c r="K307" s="32">
        <v>426510</v>
      </c>
      <c r="L307" s="32">
        <f>Essco_Report2[[#This Row],[FY 2022-23 Allocation]]-Essco_Report2[[#This Row],[FY 2022-23 Expended]]</f>
        <v>0</v>
      </c>
      <c r="M307" s="32">
        <v>0</v>
      </c>
    </row>
    <row r="308" spans="1:13" x14ac:dyDescent="0.35">
      <c r="A308" s="16" t="s">
        <v>3316</v>
      </c>
      <c r="B308" s="16" t="s">
        <v>3317</v>
      </c>
      <c r="C308" s="17" t="s">
        <v>7</v>
      </c>
      <c r="D308" s="21" t="s">
        <v>6</v>
      </c>
      <c r="E308" s="16" t="s">
        <v>6</v>
      </c>
      <c r="F308" s="19" t="s">
        <v>502</v>
      </c>
      <c r="G308" s="41">
        <v>780936</v>
      </c>
      <c r="H308" s="41">
        <v>0</v>
      </c>
      <c r="I308" s="31">
        <f>Essco_Report2[[#This Row],[FY 2021-22 Allocation]]-Essco_Report2[[#This Row],[FY 2021-22 Expended]]</f>
        <v>780936</v>
      </c>
      <c r="J308" s="32">
        <v>1740477</v>
      </c>
      <c r="K308" s="32">
        <v>1176766.8600000001</v>
      </c>
      <c r="L308" s="32">
        <f>Essco_Report2[[#This Row],[FY 2022-23 Allocation]]-Essco_Report2[[#This Row],[FY 2022-23 Expended]]</f>
        <v>563710.1399999999</v>
      </c>
      <c r="M308" s="32">
        <v>1344646.1400000001</v>
      </c>
    </row>
    <row r="309" spans="1:13" x14ac:dyDescent="0.35">
      <c r="A309" s="16" t="s">
        <v>3316</v>
      </c>
      <c r="B309" s="16" t="s">
        <v>3318</v>
      </c>
      <c r="C309" s="17" t="s">
        <v>7</v>
      </c>
      <c r="D309" s="18" t="s">
        <v>6</v>
      </c>
      <c r="E309" s="16" t="s">
        <v>6</v>
      </c>
      <c r="F309" s="19" t="s">
        <v>503</v>
      </c>
      <c r="G309" s="41">
        <v>492039</v>
      </c>
      <c r="H309" s="41">
        <v>0</v>
      </c>
      <c r="I309" s="31">
        <f>Essco_Report2[[#This Row],[FY 2021-22 Allocation]]-Essco_Report2[[#This Row],[FY 2021-22 Expended]]</f>
        <v>492039</v>
      </c>
      <c r="J309" s="32">
        <v>1315526</v>
      </c>
      <c r="K309" s="32">
        <v>1098691.6000000001</v>
      </c>
      <c r="L309" s="32">
        <f>Essco_Report2[[#This Row],[FY 2022-23 Allocation]]-Essco_Report2[[#This Row],[FY 2022-23 Expended]]</f>
        <v>216834.39999999991</v>
      </c>
      <c r="M309" s="32">
        <v>708873.4</v>
      </c>
    </row>
    <row r="310" spans="1:13" x14ac:dyDescent="0.35">
      <c r="A310" s="16" t="s">
        <v>3316</v>
      </c>
      <c r="B310" s="16" t="s">
        <v>3319</v>
      </c>
      <c r="C310" s="17" t="s">
        <v>7</v>
      </c>
      <c r="D310" s="18" t="s">
        <v>6</v>
      </c>
      <c r="E310" s="16" t="s">
        <v>6</v>
      </c>
      <c r="F310" s="19" t="s">
        <v>504</v>
      </c>
      <c r="G310" s="41">
        <v>1891634</v>
      </c>
      <c r="H310" s="41">
        <v>1891634</v>
      </c>
      <c r="I310" s="31">
        <f>Essco_Report2[[#This Row],[FY 2021-22 Allocation]]-Essco_Report2[[#This Row],[FY 2021-22 Expended]]</f>
        <v>0</v>
      </c>
      <c r="J310" s="32">
        <v>3821326</v>
      </c>
      <c r="K310" s="32">
        <v>3821326</v>
      </c>
      <c r="L310" s="32">
        <f>Essco_Report2[[#This Row],[FY 2022-23 Allocation]]-Essco_Report2[[#This Row],[FY 2022-23 Expended]]</f>
        <v>0</v>
      </c>
      <c r="M310" s="32">
        <v>0</v>
      </c>
    </row>
    <row r="311" spans="1:13" x14ac:dyDescent="0.35">
      <c r="A311" s="16" t="s">
        <v>3316</v>
      </c>
      <c r="B311" s="16" t="s">
        <v>3320</v>
      </c>
      <c r="C311" s="17" t="s">
        <v>7</v>
      </c>
      <c r="D311" s="21" t="s">
        <v>6</v>
      </c>
      <c r="E311" s="16" t="s">
        <v>6</v>
      </c>
      <c r="F311" s="19" t="s">
        <v>505</v>
      </c>
      <c r="G311" s="41">
        <v>4238568</v>
      </c>
      <c r="H311" s="41">
        <v>4238568</v>
      </c>
      <c r="I311" s="31">
        <f>Essco_Report2[[#This Row],[FY 2021-22 Allocation]]-Essco_Report2[[#This Row],[FY 2021-22 Expended]]</f>
        <v>0</v>
      </c>
      <c r="J311" s="32">
        <v>8406727</v>
      </c>
      <c r="K311" s="32">
        <v>158322.68</v>
      </c>
      <c r="L311" s="32">
        <f>Essco_Report2[[#This Row],[FY 2022-23 Allocation]]-Essco_Report2[[#This Row],[FY 2022-23 Expended]]</f>
        <v>8248404.3200000003</v>
      </c>
      <c r="M311" s="32">
        <v>8248404.3200000003</v>
      </c>
    </row>
    <row r="312" spans="1:13" x14ac:dyDescent="0.35">
      <c r="A312" s="16" t="s">
        <v>3316</v>
      </c>
      <c r="B312" s="16" t="s">
        <v>3321</v>
      </c>
      <c r="C312" s="17" t="s">
        <v>7</v>
      </c>
      <c r="D312" s="18" t="s">
        <v>6</v>
      </c>
      <c r="E312" s="16" t="s">
        <v>6</v>
      </c>
      <c r="F312" s="19" t="s">
        <v>506</v>
      </c>
      <c r="G312" s="41">
        <v>78911</v>
      </c>
      <c r="H312" s="41">
        <v>78911</v>
      </c>
      <c r="I312" s="31">
        <f>Essco_Report2[[#This Row],[FY 2021-22 Allocation]]-Essco_Report2[[#This Row],[FY 2021-22 Expended]]</f>
        <v>0</v>
      </c>
      <c r="J312" s="32">
        <v>244850</v>
      </c>
      <c r="K312" s="32">
        <v>244850</v>
      </c>
      <c r="L312" s="32">
        <f>Essco_Report2[[#This Row],[FY 2022-23 Allocation]]-Essco_Report2[[#This Row],[FY 2022-23 Expended]]</f>
        <v>0</v>
      </c>
      <c r="M312" s="32">
        <v>0</v>
      </c>
    </row>
    <row r="313" spans="1:13" x14ac:dyDescent="0.35">
      <c r="A313" s="16" t="s">
        <v>3316</v>
      </c>
      <c r="B313" s="16" t="s">
        <v>3322</v>
      </c>
      <c r="C313" s="17" t="s">
        <v>7</v>
      </c>
      <c r="D313" s="21" t="s">
        <v>6</v>
      </c>
      <c r="E313" s="16" t="s">
        <v>6</v>
      </c>
      <c r="F313" s="19" t="s">
        <v>507</v>
      </c>
      <c r="G313" s="41">
        <v>121303</v>
      </c>
      <c r="H313" s="41">
        <v>121303</v>
      </c>
      <c r="I313" s="31">
        <f>Essco_Report2[[#This Row],[FY 2021-22 Allocation]]-Essco_Report2[[#This Row],[FY 2021-22 Expended]]</f>
        <v>0</v>
      </c>
      <c r="J313" s="32">
        <v>319151</v>
      </c>
      <c r="K313" s="32">
        <v>213789.15</v>
      </c>
      <c r="L313" s="32">
        <f>Essco_Report2[[#This Row],[FY 2022-23 Allocation]]-Essco_Report2[[#This Row],[FY 2022-23 Expended]]</f>
        <v>105361.85</v>
      </c>
      <c r="M313" s="32">
        <v>105361.85</v>
      </c>
    </row>
    <row r="314" spans="1:13" x14ac:dyDescent="0.35">
      <c r="A314" s="16" t="s">
        <v>3316</v>
      </c>
      <c r="B314" s="16" t="s">
        <v>3323</v>
      </c>
      <c r="C314" s="17" t="s">
        <v>7</v>
      </c>
      <c r="D314" s="21" t="s">
        <v>6</v>
      </c>
      <c r="E314" s="16" t="s">
        <v>6</v>
      </c>
      <c r="F314" s="19" t="s">
        <v>508</v>
      </c>
      <c r="G314" s="41">
        <v>147891</v>
      </c>
      <c r="H314" s="41">
        <v>4807</v>
      </c>
      <c r="I314" s="31">
        <f>Essco_Report2[[#This Row],[FY 2021-22 Allocation]]-Essco_Report2[[#This Row],[FY 2021-22 Expended]]</f>
        <v>143084</v>
      </c>
      <c r="J314" s="32">
        <v>521195</v>
      </c>
      <c r="K314" s="32">
        <v>239564.64</v>
      </c>
      <c r="L314" s="32">
        <f>Essco_Report2[[#This Row],[FY 2022-23 Allocation]]-Essco_Report2[[#This Row],[FY 2022-23 Expended]]</f>
        <v>281630.36</v>
      </c>
      <c r="M314" s="32">
        <v>424714.36</v>
      </c>
    </row>
    <row r="315" spans="1:13" x14ac:dyDescent="0.35">
      <c r="A315" s="16" t="s">
        <v>3316</v>
      </c>
      <c r="B315" s="16" t="s">
        <v>3324</v>
      </c>
      <c r="C315" s="17" t="s">
        <v>7</v>
      </c>
      <c r="D315" s="21" t="s">
        <v>6</v>
      </c>
      <c r="E315" s="16" t="s">
        <v>6</v>
      </c>
      <c r="F315" s="19" t="s">
        <v>509</v>
      </c>
      <c r="G315" s="41">
        <v>263134</v>
      </c>
      <c r="H315" s="41">
        <v>263134</v>
      </c>
      <c r="I315" s="31">
        <f>Essco_Report2[[#This Row],[FY 2021-22 Allocation]]-Essco_Report2[[#This Row],[FY 2021-22 Expended]]</f>
        <v>0</v>
      </c>
      <c r="J315" s="32">
        <v>411218</v>
      </c>
      <c r="K315" s="32">
        <v>411218</v>
      </c>
      <c r="L315" s="32">
        <f>Essco_Report2[[#This Row],[FY 2022-23 Allocation]]-Essco_Report2[[#This Row],[FY 2022-23 Expended]]</f>
        <v>0</v>
      </c>
      <c r="M315" s="32">
        <v>0</v>
      </c>
    </row>
    <row r="316" spans="1:13" x14ac:dyDescent="0.35">
      <c r="A316" s="16" t="s">
        <v>3316</v>
      </c>
      <c r="B316" s="16" t="s">
        <v>3325</v>
      </c>
      <c r="C316" s="17" t="s">
        <v>7</v>
      </c>
      <c r="D316" s="18" t="s">
        <v>6</v>
      </c>
      <c r="E316" s="16" t="s">
        <v>6</v>
      </c>
      <c r="F316" s="19" t="s">
        <v>510</v>
      </c>
      <c r="G316" s="41">
        <v>1166509</v>
      </c>
      <c r="H316" s="41">
        <v>1166509</v>
      </c>
      <c r="I316" s="31">
        <f>Essco_Report2[[#This Row],[FY 2021-22 Allocation]]-Essco_Report2[[#This Row],[FY 2021-22 Expended]]</f>
        <v>0</v>
      </c>
      <c r="J316" s="32">
        <v>3236728</v>
      </c>
      <c r="K316" s="32">
        <v>3136256</v>
      </c>
      <c r="L316" s="32">
        <f>Essco_Report2[[#This Row],[FY 2022-23 Allocation]]-Essco_Report2[[#This Row],[FY 2022-23 Expended]]</f>
        <v>100472</v>
      </c>
      <c r="M316" s="32">
        <v>100472</v>
      </c>
    </row>
    <row r="317" spans="1:13" x14ac:dyDescent="0.35">
      <c r="A317" s="16" t="s">
        <v>3316</v>
      </c>
      <c r="B317" s="16" t="s">
        <v>3325</v>
      </c>
      <c r="C317" s="17" t="s">
        <v>511</v>
      </c>
      <c r="D317" s="21" t="s">
        <v>512</v>
      </c>
      <c r="E317" s="16" t="s">
        <v>24</v>
      </c>
      <c r="F317" s="19" t="s">
        <v>513</v>
      </c>
      <c r="G317" s="41">
        <v>50000</v>
      </c>
      <c r="H317" s="41">
        <v>50000</v>
      </c>
      <c r="I317" s="31">
        <f>Essco_Report2[[#This Row],[FY 2021-22 Allocation]]-Essco_Report2[[#This Row],[FY 2021-22 Expended]]</f>
        <v>0</v>
      </c>
      <c r="J317" s="32">
        <v>50000</v>
      </c>
      <c r="K317" s="32">
        <v>50000</v>
      </c>
      <c r="L317" s="32">
        <f>Essco_Report2[[#This Row],[FY 2022-23 Allocation]]-Essco_Report2[[#This Row],[FY 2022-23 Expended]]</f>
        <v>0</v>
      </c>
      <c r="M317" s="32">
        <v>0</v>
      </c>
    </row>
    <row r="318" spans="1:13" x14ac:dyDescent="0.35">
      <c r="A318" s="16" t="s">
        <v>3316</v>
      </c>
      <c r="B318" s="16" t="s">
        <v>3326</v>
      </c>
      <c r="C318" s="17" t="s">
        <v>7</v>
      </c>
      <c r="D318" s="18" t="s">
        <v>6</v>
      </c>
      <c r="E318" s="16" t="s">
        <v>6</v>
      </c>
      <c r="F318" s="19" t="s">
        <v>184</v>
      </c>
      <c r="G318" s="41">
        <v>357097</v>
      </c>
      <c r="H318" s="41">
        <v>0</v>
      </c>
      <c r="I318" s="31">
        <f>Essco_Report2[[#This Row],[FY 2021-22 Allocation]]-Essco_Report2[[#This Row],[FY 2021-22 Expended]]</f>
        <v>357097</v>
      </c>
      <c r="J318" s="32">
        <v>993075</v>
      </c>
      <c r="K318" s="32">
        <v>378673.45</v>
      </c>
      <c r="L318" s="32">
        <f>Essco_Report2[[#This Row],[FY 2022-23 Allocation]]-Essco_Report2[[#This Row],[FY 2022-23 Expended]]</f>
        <v>614401.55000000005</v>
      </c>
      <c r="M318" s="32">
        <v>971498.55</v>
      </c>
    </row>
    <row r="319" spans="1:13" x14ac:dyDescent="0.35">
      <c r="A319" s="16" t="s">
        <v>3316</v>
      </c>
      <c r="B319" s="16" t="s">
        <v>3327</v>
      </c>
      <c r="C319" s="17" t="s">
        <v>7</v>
      </c>
      <c r="D319" s="18" t="s">
        <v>6</v>
      </c>
      <c r="E319" s="16" t="s">
        <v>6</v>
      </c>
      <c r="F319" s="19" t="s">
        <v>514</v>
      </c>
      <c r="G319" s="41">
        <v>1696076</v>
      </c>
      <c r="H319" s="41">
        <v>1696076</v>
      </c>
      <c r="I319" s="31">
        <f>Essco_Report2[[#This Row],[FY 2021-22 Allocation]]-Essco_Report2[[#This Row],[FY 2021-22 Expended]]</f>
        <v>0</v>
      </c>
      <c r="J319" s="32">
        <v>3306791</v>
      </c>
      <c r="K319" s="32">
        <v>1252461.8500000001</v>
      </c>
      <c r="L319" s="32">
        <f>Essco_Report2[[#This Row],[FY 2022-23 Allocation]]-Essco_Report2[[#This Row],[FY 2022-23 Expended]]</f>
        <v>2054329.15</v>
      </c>
      <c r="M319" s="32">
        <v>2054329.15</v>
      </c>
    </row>
    <row r="320" spans="1:13" x14ac:dyDescent="0.35">
      <c r="A320" s="16" t="s">
        <v>3328</v>
      </c>
      <c r="B320" s="16" t="s">
        <v>3329</v>
      </c>
      <c r="C320" s="17" t="s">
        <v>7</v>
      </c>
      <c r="D320" s="18" t="s">
        <v>6</v>
      </c>
      <c r="E320" s="16" t="s">
        <v>6</v>
      </c>
      <c r="F320" s="19" t="s">
        <v>515</v>
      </c>
      <c r="G320" s="41">
        <v>412643</v>
      </c>
      <c r="H320" s="41">
        <v>412643</v>
      </c>
      <c r="I320" s="31">
        <f>Essco_Report2[[#This Row],[FY 2021-22 Allocation]]-Essco_Report2[[#This Row],[FY 2021-22 Expended]]</f>
        <v>0</v>
      </c>
      <c r="J320" s="32">
        <v>1147975</v>
      </c>
      <c r="K320" s="32">
        <v>1147975</v>
      </c>
      <c r="L320" s="32">
        <f>Essco_Report2[[#This Row],[FY 2022-23 Allocation]]-Essco_Report2[[#This Row],[FY 2022-23 Expended]]</f>
        <v>0</v>
      </c>
      <c r="M320" s="32">
        <v>0</v>
      </c>
    </row>
    <row r="321" spans="1:13" x14ac:dyDescent="0.35">
      <c r="A321" s="16" t="s">
        <v>3328</v>
      </c>
      <c r="B321" s="16" t="s">
        <v>3330</v>
      </c>
      <c r="C321" s="17" t="s">
        <v>7</v>
      </c>
      <c r="D321" s="18" t="s">
        <v>6</v>
      </c>
      <c r="E321" s="16" t="s">
        <v>6</v>
      </c>
      <c r="F321" s="19" t="s">
        <v>516</v>
      </c>
      <c r="G321" s="41">
        <v>2013157</v>
      </c>
      <c r="H321" s="41">
        <v>0</v>
      </c>
      <c r="I321" s="31">
        <f>Essco_Report2[[#This Row],[FY 2021-22 Allocation]]-Essco_Report2[[#This Row],[FY 2021-22 Expended]]</f>
        <v>2013157</v>
      </c>
      <c r="J321" s="32">
        <v>3723246</v>
      </c>
      <c r="K321" s="32">
        <v>487059.97</v>
      </c>
      <c r="L321" s="32">
        <f>Essco_Report2[[#This Row],[FY 2022-23 Allocation]]-Essco_Report2[[#This Row],[FY 2022-23 Expended]]</f>
        <v>3236186.0300000003</v>
      </c>
      <c r="M321" s="32">
        <v>5249343.0299999993</v>
      </c>
    </row>
    <row r="322" spans="1:13" x14ac:dyDescent="0.35">
      <c r="A322" s="16" t="s">
        <v>3328</v>
      </c>
      <c r="B322" s="16" t="s">
        <v>3331</v>
      </c>
      <c r="C322" s="17" t="s">
        <v>7</v>
      </c>
      <c r="D322" s="18" t="s">
        <v>6</v>
      </c>
      <c r="E322" s="16" t="s">
        <v>6</v>
      </c>
      <c r="F322" s="19" t="s">
        <v>517</v>
      </c>
      <c r="G322" s="41">
        <v>337557</v>
      </c>
      <c r="H322" s="41">
        <v>337557</v>
      </c>
      <c r="I322" s="31">
        <f>Essco_Report2[[#This Row],[FY 2021-22 Allocation]]-Essco_Report2[[#This Row],[FY 2021-22 Expended]]</f>
        <v>0</v>
      </c>
      <c r="J322" s="32">
        <v>858478</v>
      </c>
      <c r="K322" s="32">
        <v>858478</v>
      </c>
      <c r="L322" s="32">
        <f>Essco_Report2[[#This Row],[FY 2022-23 Allocation]]-Essco_Report2[[#This Row],[FY 2022-23 Expended]]</f>
        <v>0</v>
      </c>
      <c r="M322" s="32">
        <v>0</v>
      </c>
    </row>
    <row r="323" spans="1:13" x14ac:dyDescent="0.35">
      <c r="A323" s="16" t="s">
        <v>3328</v>
      </c>
      <c r="B323" s="16" t="s">
        <v>3332</v>
      </c>
      <c r="C323" s="17" t="s">
        <v>7</v>
      </c>
      <c r="D323" s="21" t="s">
        <v>6</v>
      </c>
      <c r="E323" s="16" t="s">
        <v>6</v>
      </c>
      <c r="F323" s="19" t="s">
        <v>518</v>
      </c>
      <c r="G323" s="41">
        <v>224365</v>
      </c>
      <c r="H323" s="41">
        <v>0</v>
      </c>
      <c r="I323" s="31">
        <f>Essco_Report2[[#This Row],[FY 2021-22 Allocation]]-Essco_Report2[[#This Row],[FY 2021-22 Expended]]</f>
        <v>224365</v>
      </c>
      <c r="J323" s="32">
        <v>475910</v>
      </c>
      <c r="K323" s="32">
        <v>190876.69</v>
      </c>
      <c r="L323" s="32">
        <f>Essco_Report2[[#This Row],[FY 2022-23 Allocation]]-Essco_Report2[[#This Row],[FY 2022-23 Expended]]</f>
        <v>285033.31</v>
      </c>
      <c r="M323" s="32">
        <v>509398.31</v>
      </c>
    </row>
    <row r="324" spans="1:13" x14ac:dyDescent="0.35">
      <c r="A324" s="16" t="s">
        <v>3328</v>
      </c>
      <c r="B324" s="16" t="s">
        <v>3333</v>
      </c>
      <c r="C324" s="17" t="s">
        <v>7</v>
      </c>
      <c r="D324" s="18" t="s">
        <v>6</v>
      </c>
      <c r="E324" s="16" t="s">
        <v>6</v>
      </c>
      <c r="F324" s="19" t="s">
        <v>519</v>
      </c>
      <c r="G324" s="41">
        <v>269752</v>
      </c>
      <c r="H324" s="41">
        <v>269752</v>
      </c>
      <c r="I324" s="31">
        <f>Essco_Report2[[#This Row],[FY 2021-22 Allocation]]-Essco_Report2[[#This Row],[FY 2021-22 Expended]]</f>
        <v>0</v>
      </c>
      <c r="J324" s="32">
        <v>733241</v>
      </c>
      <c r="K324" s="32">
        <v>733241</v>
      </c>
      <c r="L324" s="32">
        <f>Essco_Report2[[#This Row],[FY 2022-23 Allocation]]-Essco_Report2[[#This Row],[FY 2022-23 Expended]]</f>
        <v>0</v>
      </c>
      <c r="M324" s="32">
        <v>0</v>
      </c>
    </row>
    <row r="325" spans="1:13" x14ac:dyDescent="0.35">
      <c r="A325" s="16" t="s">
        <v>3328</v>
      </c>
      <c r="B325" s="16" t="s">
        <v>3333</v>
      </c>
      <c r="C325" s="17" t="s">
        <v>520</v>
      </c>
      <c r="D325" s="18" t="s">
        <v>521</v>
      </c>
      <c r="E325" s="16" t="s">
        <v>10</v>
      </c>
      <c r="F325" s="19" t="s">
        <v>522</v>
      </c>
      <c r="G325" s="41">
        <v>50000</v>
      </c>
      <c r="H325" s="41">
        <v>50000</v>
      </c>
      <c r="I325" s="31">
        <f>Essco_Report2[[#This Row],[FY 2021-22 Allocation]]-Essco_Report2[[#This Row],[FY 2021-22 Expended]]</f>
        <v>0</v>
      </c>
      <c r="J325" s="32">
        <v>78362</v>
      </c>
      <c r="K325" s="32">
        <v>78362</v>
      </c>
      <c r="L325" s="32">
        <f>Essco_Report2[[#This Row],[FY 2022-23 Allocation]]-Essco_Report2[[#This Row],[FY 2022-23 Expended]]</f>
        <v>0</v>
      </c>
      <c r="M325" s="32">
        <v>0</v>
      </c>
    </row>
    <row r="326" spans="1:13" x14ac:dyDescent="0.35">
      <c r="A326" s="16" t="s">
        <v>3328</v>
      </c>
      <c r="B326" s="16" t="s">
        <v>3334</v>
      </c>
      <c r="C326" s="17" t="s">
        <v>7</v>
      </c>
      <c r="D326" s="18" t="s">
        <v>6</v>
      </c>
      <c r="E326" s="16" t="s">
        <v>6</v>
      </c>
      <c r="F326" s="19" t="s">
        <v>523</v>
      </c>
      <c r="G326" s="41">
        <v>201900</v>
      </c>
      <c r="H326" s="41">
        <v>201900</v>
      </c>
      <c r="I326" s="31">
        <f>Essco_Report2[[#This Row],[FY 2021-22 Allocation]]-Essco_Report2[[#This Row],[FY 2021-22 Expended]]</f>
        <v>0</v>
      </c>
      <c r="J326" s="32">
        <v>846991</v>
      </c>
      <c r="K326" s="32">
        <v>846991</v>
      </c>
      <c r="L326" s="32">
        <f>Essco_Report2[[#This Row],[FY 2022-23 Allocation]]-Essco_Report2[[#This Row],[FY 2022-23 Expended]]</f>
        <v>0</v>
      </c>
      <c r="M326" s="32">
        <v>0</v>
      </c>
    </row>
    <row r="327" spans="1:13" x14ac:dyDescent="0.35">
      <c r="A327" s="16" t="s">
        <v>3335</v>
      </c>
      <c r="B327" s="16" t="s">
        <v>3336</v>
      </c>
      <c r="C327" s="17" t="s">
        <v>7</v>
      </c>
      <c r="D327" s="18" t="s">
        <v>6</v>
      </c>
      <c r="E327" s="16" t="s">
        <v>6</v>
      </c>
      <c r="F327" s="19" t="s">
        <v>524</v>
      </c>
      <c r="G327" s="41">
        <v>50000</v>
      </c>
      <c r="H327" s="41">
        <v>832.47</v>
      </c>
      <c r="I327" s="31">
        <f>Essco_Report2[[#This Row],[FY 2021-22 Allocation]]-Essco_Report2[[#This Row],[FY 2021-22 Expended]]</f>
        <v>49167.53</v>
      </c>
      <c r="J327" s="32">
        <v>79896</v>
      </c>
      <c r="K327" s="32">
        <v>43754.8</v>
      </c>
      <c r="L327" s="32">
        <f>Essco_Report2[[#This Row],[FY 2022-23 Allocation]]-Essco_Report2[[#This Row],[FY 2022-23 Expended]]</f>
        <v>36141.199999999997</v>
      </c>
      <c r="M327" s="32">
        <v>85308.73</v>
      </c>
    </row>
    <row r="328" spans="1:13" x14ac:dyDescent="0.35">
      <c r="A328" s="16" t="s">
        <v>3335</v>
      </c>
      <c r="B328" s="16" t="s">
        <v>3337</v>
      </c>
      <c r="C328" s="17" t="s">
        <v>7</v>
      </c>
      <c r="D328" s="18" t="s">
        <v>6</v>
      </c>
      <c r="E328" s="16" t="s">
        <v>6</v>
      </c>
      <c r="F328" s="19" t="s">
        <v>525</v>
      </c>
      <c r="G328" s="41">
        <v>75222</v>
      </c>
      <c r="H328" s="41">
        <v>75222</v>
      </c>
      <c r="I328" s="31">
        <f>Essco_Report2[[#This Row],[FY 2021-22 Allocation]]-Essco_Report2[[#This Row],[FY 2021-22 Expended]]</f>
        <v>0</v>
      </c>
      <c r="J328" s="32">
        <v>217355</v>
      </c>
      <c r="K328" s="32">
        <v>217355</v>
      </c>
      <c r="L328" s="32">
        <f>Essco_Report2[[#This Row],[FY 2022-23 Allocation]]-Essco_Report2[[#This Row],[FY 2022-23 Expended]]</f>
        <v>0</v>
      </c>
      <c r="M328" s="32">
        <v>0</v>
      </c>
    </row>
    <row r="329" spans="1:13" x14ac:dyDescent="0.35">
      <c r="A329" s="16" t="s">
        <v>3335</v>
      </c>
      <c r="B329" s="16" t="s">
        <v>3338</v>
      </c>
      <c r="C329" s="17" t="s">
        <v>7</v>
      </c>
      <c r="D329" s="18" t="s">
        <v>6</v>
      </c>
      <c r="E329" s="16" t="s">
        <v>6</v>
      </c>
      <c r="F329" s="19" t="s">
        <v>526</v>
      </c>
      <c r="G329" s="41">
        <v>50000</v>
      </c>
      <c r="H329" s="41">
        <v>50000</v>
      </c>
      <c r="I329" s="31">
        <f>Essco_Report2[[#This Row],[FY 2021-22 Allocation]]-Essco_Report2[[#This Row],[FY 2021-22 Expended]]</f>
        <v>0</v>
      </c>
      <c r="J329" s="32">
        <v>155875</v>
      </c>
      <c r="K329" s="32">
        <v>155875</v>
      </c>
      <c r="L329" s="32">
        <f>Essco_Report2[[#This Row],[FY 2022-23 Allocation]]-Essco_Report2[[#This Row],[FY 2022-23 Expended]]</f>
        <v>0</v>
      </c>
      <c r="M329" s="32">
        <v>0</v>
      </c>
    </row>
    <row r="330" spans="1:13" x14ac:dyDescent="0.35">
      <c r="A330" s="16" t="s">
        <v>3335</v>
      </c>
      <c r="B330" s="16" t="s">
        <v>3339</v>
      </c>
      <c r="C330" s="17" t="s">
        <v>7</v>
      </c>
      <c r="D330" s="18" t="s">
        <v>6</v>
      </c>
      <c r="E330" s="16" t="s">
        <v>6</v>
      </c>
      <c r="F330" s="19" t="s">
        <v>527</v>
      </c>
      <c r="G330" s="41">
        <v>50000</v>
      </c>
      <c r="H330" s="41">
        <v>50000</v>
      </c>
      <c r="I330" s="31">
        <f>Essco_Report2[[#This Row],[FY 2021-22 Allocation]]-Essco_Report2[[#This Row],[FY 2021-22 Expended]]</f>
        <v>0</v>
      </c>
      <c r="J330" s="32">
        <v>50000</v>
      </c>
      <c r="K330" s="32">
        <v>50000</v>
      </c>
      <c r="L330" s="32">
        <f>Essco_Report2[[#This Row],[FY 2022-23 Allocation]]-Essco_Report2[[#This Row],[FY 2022-23 Expended]]</f>
        <v>0</v>
      </c>
      <c r="M330" s="32">
        <v>0</v>
      </c>
    </row>
    <row r="331" spans="1:13" x14ac:dyDescent="0.35">
      <c r="A331" s="16" t="s">
        <v>3335</v>
      </c>
      <c r="B331" s="16" t="s">
        <v>3340</v>
      </c>
      <c r="C331" s="17" t="s">
        <v>7</v>
      </c>
      <c r="D331" s="18" t="s">
        <v>6</v>
      </c>
      <c r="E331" s="16" t="s">
        <v>6</v>
      </c>
      <c r="F331" s="19" t="s">
        <v>529</v>
      </c>
      <c r="G331" s="41">
        <v>50000</v>
      </c>
      <c r="H331" s="41">
        <v>50000</v>
      </c>
      <c r="I331" s="31">
        <f>Essco_Report2[[#This Row],[FY 2021-22 Allocation]]-Essco_Report2[[#This Row],[FY 2021-22 Expended]]</f>
        <v>0</v>
      </c>
      <c r="J331" s="32">
        <v>50000</v>
      </c>
      <c r="K331" s="32">
        <v>50000</v>
      </c>
      <c r="L331" s="32">
        <f>Essco_Report2[[#This Row],[FY 2022-23 Allocation]]-Essco_Report2[[#This Row],[FY 2022-23 Expended]]</f>
        <v>0</v>
      </c>
      <c r="M331" s="32">
        <v>0</v>
      </c>
    </row>
    <row r="332" spans="1:13" x14ac:dyDescent="0.35">
      <c r="A332" s="16" t="s">
        <v>3335</v>
      </c>
      <c r="B332" s="16" t="s">
        <v>3341</v>
      </c>
      <c r="C332" s="17" t="s">
        <v>7</v>
      </c>
      <c r="D332" s="18" t="s">
        <v>6</v>
      </c>
      <c r="E332" s="16" t="s">
        <v>6</v>
      </c>
      <c r="F332" s="19" t="s">
        <v>530</v>
      </c>
      <c r="G332" s="41">
        <v>65970</v>
      </c>
      <c r="H332" s="41">
        <v>65970</v>
      </c>
      <c r="I332" s="31">
        <f>Essco_Report2[[#This Row],[FY 2021-22 Allocation]]-Essco_Report2[[#This Row],[FY 2021-22 Expended]]</f>
        <v>0</v>
      </c>
      <c r="J332" s="32">
        <v>204975</v>
      </c>
      <c r="K332" s="32">
        <v>204975</v>
      </c>
      <c r="L332" s="32">
        <f>Essco_Report2[[#This Row],[FY 2022-23 Allocation]]-Essco_Report2[[#This Row],[FY 2022-23 Expended]]</f>
        <v>0</v>
      </c>
      <c r="M332" s="32">
        <v>0</v>
      </c>
    </row>
    <row r="333" spans="1:13" x14ac:dyDescent="0.35">
      <c r="A333" s="16" t="s">
        <v>3335</v>
      </c>
      <c r="B333" s="16" t="s">
        <v>3342</v>
      </c>
      <c r="C333" s="17" t="s">
        <v>7</v>
      </c>
      <c r="D333" s="18" t="s">
        <v>6</v>
      </c>
      <c r="E333" s="16" t="s">
        <v>6</v>
      </c>
      <c r="F333" s="19" t="s">
        <v>531</v>
      </c>
      <c r="G333" s="41">
        <v>332788</v>
      </c>
      <c r="H333" s="41">
        <v>332788</v>
      </c>
      <c r="I333" s="31">
        <f>Essco_Report2[[#This Row],[FY 2021-22 Allocation]]-Essco_Report2[[#This Row],[FY 2021-22 Expended]]</f>
        <v>0</v>
      </c>
      <c r="J333" s="32">
        <v>888204</v>
      </c>
      <c r="K333" s="32">
        <v>888204</v>
      </c>
      <c r="L333" s="32">
        <f>Essco_Report2[[#This Row],[FY 2022-23 Allocation]]-Essco_Report2[[#This Row],[FY 2022-23 Expended]]</f>
        <v>0</v>
      </c>
      <c r="M333" s="32">
        <v>0</v>
      </c>
    </row>
    <row r="334" spans="1:13" x14ac:dyDescent="0.35">
      <c r="A334" s="16" t="s">
        <v>3335</v>
      </c>
      <c r="B334" s="16" t="s">
        <v>3343</v>
      </c>
      <c r="C334" s="17" t="s">
        <v>7</v>
      </c>
      <c r="D334" s="21" t="s">
        <v>6</v>
      </c>
      <c r="E334" s="16" t="s">
        <v>6</v>
      </c>
      <c r="F334" s="19" t="s">
        <v>532</v>
      </c>
      <c r="G334" s="41">
        <v>50000</v>
      </c>
      <c r="H334" s="41">
        <v>50000</v>
      </c>
      <c r="I334" s="31">
        <f>Essco_Report2[[#This Row],[FY 2021-22 Allocation]]-Essco_Report2[[#This Row],[FY 2021-22 Expended]]</f>
        <v>0</v>
      </c>
      <c r="J334" s="32">
        <v>115435</v>
      </c>
      <c r="K334" s="32">
        <v>115435</v>
      </c>
      <c r="L334" s="32">
        <f>Essco_Report2[[#This Row],[FY 2022-23 Allocation]]-Essco_Report2[[#This Row],[FY 2022-23 Expended]]</f>
        <v>0</v>
      </c>
      <c r="M334" s="32">
        <v>0</v>
      </c>
    </row>
    <row r="335" spans="1:13" x14ac:dyDescent="0.35">
      <c r="A335" s="16" t="s">
        <v>3335</v>
      </c>
      <c r="B335" s="16" t="s">
        <v>3344</v>
      </c>
      <c r="C335" s="17" t="s">
        <v>7</v>
      </c>
      <c r="D335" s="18" t="s">
        <v>6</v>
      </c>
      <c r="E335" s="16" t="s">
        <v>6</v>
      </c>
      <c r="F335" s="19" t="s">
        <v>533</v>
      </c>
      <c r="G335" s="41">
        <v>50000</v>
      </c>
      <c r="H335" s="41">
        <v>50000</v>
      </c>
      <c r="I335" s="31">
        <f>Essco_Report2[[#This Row],[FY 2021-22 Allocation]]-Essco_Report2[[#This Row],[FY 2021-22 Expended]]</f>
        <v>0</v>
      </c>
      <c r="J335" s="32">
        <v>80581</v>
      </c>
      <c r="K335" s="32">
        <v>80581</v>
      </c>
      <c r="L335" s="32">
        <f>Essco_Report2[[#This Row],[FY 2022-23 Allocation]]-Essco_Report2[[#This Row],[FY 2022-23 Expended]]</f>
        <v>0</v>
      </c>
      <c r="M335" s="32">
        <v>0</v>
      </c>
    </row>
    <row r="336" spans="1:13" x14ac:dyDescent="0.35">
      <c r="A336" s="16" t="s">
        <v>3335</v>
      </c>
      <c r="B336" s="16" t="s">
        <v>3344</v>
      </c>
      <c r="C336" s="17" t="s">
        <v>528</v>
      </c>
      <c r="D336" s="21" t="s">
        <v>534</v>
      </c>
      <c r="E336" s="16" t="s">
        <v>10</v>
      </c>
      <c r="F336" s="19" t="s">
        <v>535</v>
      </c>
      <c r="G336" s="41">
        <v>50000</v>
      </c>
      <c r="H336" s="41">
        <v>50000</v>
      </c>
      <c r="I336" s="31">
        <f>Essco_Report2[[#This Row],[FY 2021-22 Allocation]]-Essco_Report2[[#This Row],[FY 2021-22 Expended]]</f>
        <v>0</v>
      </c>
      <c r="J336" s="32">
        <v>111315</v>
      </c>
      <c r="K336" s="32">
        <v>111315</v>
      </c>
      <c r="L336" s="32">
        <f>Essco_Report2[[#This Row],[FY 2022-23 Allocation]]-Essco_Report2[[#This Row],[FY 2022-23 Expended]]</f>
        <v>0</v>
      </c>
      <c r="M336" s="32">
        <v>0</v>
      </c>
    </row>
    <row r="337" spans="1:13" x14ac:dyDescent="0.35">
      <c r="A337" s="16" t="s">
        <v>3345</v>
      </c>
      <c r="B337" s="16" t="s">
        <v>3346</v>
      </c>
      <c r="C337" s="17" t="s">
        <v>536</v>
      </c>
      <c r="D337" s="21" t="s">
        <v>537</v>
      </c>
      <c r="E337" s="16" t="s">
        <v>10</v>
      </c>
      <c r="F337" s="19" t="s">
        <v>538</v>
      </c>
      <c r="G337" s="41">
        <v>50000</v>
      </c>
      <c r="H337" s="41">
        <v>50000</v>
      </c>
      <c r="I337" s="31">
        <f>Essco_Report2[[#This Row],[FY 2021-22 Allocation]]-Essco_Report2[[#This Row],[FY 2021-22 Expended]]</f>
        <v>0</v>
      </c>
      <c r="J337" s="32">
        <v>50000</v>
      </c>
      <c r="K337" s="32">
        <v>50000</v>
      </c>
      <c r="L337" s="32">
        <f>Essco_Report2[[#This Row],[FY 2022-23 Allocation]]-Essco_Report2[[#This Row],[FY 2022-23 Expended]]</f>
        <v>0</v>
      </c>
      <c r="M337" s="32">
        <v>0</v>
      </c>
    </row>
    <row r="338" spans="1:13" x14ac:dyDescent="0.35">
      <c r="A338" s="16" t="s">
        <v>3345</v>
      </c>
      <c r="B338" s="16" t="s">
        <v>3346</v>
      </c>
      <c r="C338" s="17" t="s">
        <v>539</v>
      </c>
      <c r="D338" s="21" t="s">
        <v>540</v>
      </c>
      <c r="E338" s="16" t="s">
        <v>10</v>
      </c>
      <c r="F338" s="19" t="s">
        <v>541</v>
      </c>
      <c r="G338" s="41">
        <v>442771</v>
      </c>
      <c r="H338" s="41">
        <v>442771</v>
      </c>
      <c r="I338" s="31">
        <f>Essco_Report2[[#This Row],[FY 2021-22 Allocation]]-Essco_Report2[[#This Row],[FY 2021-22 Expended]]</f>
        <v>0</v>
      </c>
      <c r="J338" s="32">
        <v>924193</v>
      </c>
      <c r="K338" s="32">
        <v>924193</v>
      </c>
      <c r="L338" s="32">
        <f>Essco_Report2[[#This Row],[FY 2022-23 Allocation]]-Essco_Report2[[#This Row],[FY 2022-23 Expended]]</f>
        <v>0</v>
      </c>
      <c r="M338" s="32">
        <v>0</v>
      </c>
    </row>
    <row r="339" spans="1:13" x14ac:dyDescent="0.35">
      <c r="A339" s="16" t="s">
        <v>3345</v>
      </c>
      <c r="B339" s="16" t="s">
        <v>3346</v>
      </c>
      <c r="C339" s="17" t="s">
        <v>542</v>
      </c>
      <c r="D339" s="21" t="s">
        <v>543</v>
      </c>
      <c r="E339" s="16" t="s">
        <v>10</v>
      </c>
      <c r="F339" s="19" t="s">
        <v>544</v>
      </c>
      <c r="G339" s="41">
        <v>71870</v>
      </c>
      <c r="H339" s="41">
        <v>71870</v>
      </c>
      <c r="I339" s="31">
        <f>Essco_Report2[[#This Row],[FY 2021-22 Allocation]]-Essco_Report2[[#This Row],[FY 2021-22 Expended]]</f>
        <v>0</v>
      </c>
      <c r="J339" s="32">
        <v>160556</v>
      </c>
      <c r="K339" s="32">
        <v>160556</v>
      </c>
      <c r="L339" s="32">
        <f>Essco_Report2[[#This Row],[FY 2022-23 Allocation]]-Essco_Report2[[#This Row],[FY 2022-23 Expended]]</f>
        <v>0</v>
      </c>
      <c r="M339" s="32">
        <v>0</v>
      </c>
    </row>
    <row r="340" spans="1:13" x14ac:dyDescent="0.35">
      <c r="A340" s="16" t="s">
        <v>3345</v>
      </c>
      <c r="B340" s="16" t="s">
        <v>3346</v>
      </c>
      <c r="C340" s="17" t="s">
        <v>545</v>
      </c>
      <c r="D340" s="21" t="s">
        <v>546</v>
      </c>
      <c r="E340" s="16" t="s">
        <v>10</v>
      </c>
      <c r="F340" s="19" t="s">
        <v>547</v>
      </c>
      <c r="G340" s="41">
        <v>50000</v>
      </c>
      <c r="H340" s="41">
        <v>50000</v>
      </c>
      <c r="I340" s="31">
        <f>Essco_Report2[[#This Row],[FY 2021-22 Allocation]]-Essco_Report2[[#This Row],[FY 2021-22 Expended]]</f>
        <v>0</v>
      </c>
      <c r="J340" s="32">
        <v>79302</v>
      </c>
      <c r="K340" s="32">
        <v>79302</v>
      </c>
      <c r="L340" s="32">
        <f>Essco_Report2[[#This Row],[FY 2022-23 Allocation]]-Essco_Report2[[#This Row],[FY 2022-23 Expended]]</f>
        <v>0</v>
      </c>
      <c r="M340" s="32">
        <v>0</v>
      </c>
    </row>
    <row r="341" spans="1:13" x14ac:dyDescent="0.35">
      <c r="A341" s="16" t="s">
        <v>3345</v>
      </c>
      <c r="B341" s="16" t="s">
        <v>3346</v>
      </c>
      <c r="C341" s="17" t="s">
        <v>548</v>
      </c>
      <c r="D341" s="21" t="s">
        <v>549</v>
      </c>
      <c r="E341" s="16" t="s">
        <v>10</v>
      </c>
      <c r="F341" s="19" t="s">
        <v>550</v>
      </c>
      <c r="G341" s="41">
        <v>93206</v>
      </c>
      <c r="H341" s="41">
        <v>93206</v>
      </c>
      <c r="I341" s="31">
        <f>Essco_Report2[[#This Row],[FY 2021-22 Allocation]]-Essco_Report2[[#This Row],[FY 2021-22 Expended]]</f>
        <v>0</v>
      </c>
      <c r="J341" s="32">
        <v>175949</v>
      </c>
      <c r="K341" s="32">
        <v>175949</v>
      </c>
      <c r="L341" s="32">
        <f>Essco_Report2[[#This Row],[FY 2022-23 Allocation]]-Essco_Report2[[#This Row],[FY 2022-23 Expended]]</f>
        <v>0</v>
      </c>
      <c r="M341" s="32">
        <v>0</v>
      </c>
    </row>
    <row r="342" spans="1:13" x14ac:dyDescent="0.35">
      <c r="A342" s="16" t="s">
        <v>3345</v>
      </c>
      <c r="B342" s="16" t="s">
        <v>3346</v>
      </c>
      <c r="C342" s="17" t="s">
        <v>551</v>
      </c>
      <c r="D342" s="21" t="s">
        <v>552</v>
      </c>
      <c r="E342" s="16" t="s">
        <v>10</v>
      </c>
      <c r="F342" s="19" t="s">
        <v>3347</v>
      </c>
      <c r="G342" s="41">
        <v>118985</v>
      </c>
      <c r="H342" s="41">
        <v>118985</v>
      </c>
      <c r="I342" s="31">
        <f>Essco_Report2[[#This Row],[FY 2021-22 Allocation]]-Essco_Report2[[#This Row],[FY 2021-22 Expended]]</f>
        <v>0</v>
      </c>
      <c r="J342" s="32">
        <v>268479</v>
      </c>
      <c r="K342" s="32">
        <v>268479</v>
      </c>
      <c r="L342" s="32">
        <f>Essco_Report2[[#This Row],[FY 2022-23 Allocation]]-Essco_Report2[[#This Row],[FY 2022-23 Expended]]</f>
        <v>0</v>
      </c>
      <c r="M342" s="32">
        <v>0</v>
      </c>
    </row>
    <row r="343" spans="1:13" x14ac:dyDescent="0.35">
      <c r="A343" s="16" t="s">
        <v>3345</v>
      </c>
      <c r="B343" s="16" t="s">
        <v>3346</v>
      </c>
      <c r="C343" s="17" t="s">
        <v>553</v>
      </c>
      <c r="D343" s="21" t="s">
        <v>554</v>
      </c>
      <c r="E343" s="16" t="s">
        <v>10</v>
      </c>
      <c r="F343" s="19" t="s">
        <v>555</v>
      </c>
      <c r="G343" s="41">
        <v>123641</v>
      </c>
      <c r="H343" s="41">
        <v>123641</v>
      </c>
      <c r="I343" s="31">
        <f>Essco_Report2[[#This Row],[FY 2021-22 Allocation]]-Essco_Report2[[#This Row],[FY 2021-22 Expended]]</f>
        <v>0</v>
      </c>
      <c r="J343" s="32">
        <v>274305</v>
      </c>
      <c r="K343" s="32">
        <v>274305</v>
      </c>
      <c r="L343" s="32">
        <f>Essco_Report2[[#This Row],[FY 2022-23 Allocation]]-Essco_Report2[[#This Row],[FY 2022-23 Expended]]</f>
        <v>0</v>
      </c>
      <c r="M343" s="32">
        <v>0</v>
      </c>
    </row>
    <row r="344" spans="1:13" x14ac:dyDescent="0.35">
      <c r="A344" s="16" t="s">
        <v>3345</v>
      </c>
      <c r="B344" s="16" t="s">
        <v>3346</v>
      </c>
      <c r="C344" s="17" t="s">
        <v>556</v>
      </c>
      <c r="D344" s="21" t="s">
        <v>557</v>
      </c>
      <c r="E344" s="16" t="s">
        <v>10</v>
      </c>
      <c r="F344" s="19" t="s">
        <v>558</v>
      </c>
      <c r="G344" s="41">
        <v>495064</v>
      </c>
      <c r="H344" s="41">
        <v>495064</v>
      </c>
      <c r="I344" s="31">
        <f>Essco_Report2[[#This Row],[FY 2021-22 Allocation]]-Essco_Report2[[#This Row],[FY 2021-22 Expended]]</f>
        <v>0</v>
      </c>
      <c r="J344" s="32">
        <v>1052070</v>
      </c>
      <c r="K344" s="32">
        <v>438816.48</v>
      </c>
      <c r="L344" s="32">
        <f>Essco_Report2[[#This Row],[FY 2022-23 Allocation]]-Essco_Report2[[#This Row],[FY 2022-23 Expended]]</f>
        <v>613253.52</v>
      </c>
      <c r="M344" s="32">
        <v>613253.52</v>
      </c>
    </row>
    <row r="345" spans="1:13" x14ac:dyDescent="0.35">
      <c r="A345" s="16" t="s">
        <v>3345</v>
      </c>
      <c r="B345" s="16" t="s">
        <v>3346</v>
      </c>
      <c r="C345" s="17" t="s">
        <v>559</v>
      </c>
      <c r="D345" s="21" t="s">
        <v>560</v>
      </c>
      <c r="E345" s="16" t="s">
        <v>10</v>
      </c>
      <c r="F345" s="19" t="s">
        <v>561</v>
      </c>
      <c r="G345" s="41">
        <v>50000</v>
      </c>
      <c r="H345" s="41">
        <v>50000</v>
      </c>
      <c r="I345" s="31">
        <f>Essco_Report2[[#This Row],[FY 2021-22 Allocation]]-Essco_Report2[[#This Row],[FY 2021-22 Expended]]</f>
        <v>0</v>
      </c>
      <c r="J345" s="32">
        <v>235969</v>
      </c>
      <c r="K345" s="32">
        <v>235969</v>
      </c>
      <c r="L345" s="32">
        <f>Essco_Report2[[#This Row],[FY 2022-23 Allocation]]-Essco_Report2[[#This Row],[FY 2022-23 Expended]]</f>
        <v>0</v>
      </c>
      <c r="M345" s="32">
        <v>0</v>
      </c>
    </row>
    <row r="346" spans="1:13" x14ac:dyDescent="0.35">
      <c r="A346" s="16" t="s">
        <v>3345</v>
      </c>
      <c r="B346" s="16" t="s">
        <v>3346</v>
      </c>
      <c r="C346" s="17" t="s">
        <v>562</v>
      </c>
      <c r="D346" s="18" t="s">
        <v>563</v>
      </c>
      <c r="E346" s="34" t="s">
        <v>10</v>
      </c>
      <c r="F346" s="19" t="s">
        <v>3348</v>
      </c>
      <c r="G346" s="41">
        <v>192648</v>
      </c>
      <c r="H346" s="41">
        <v>192648</v>
      </c>
      <c r="I346" s="31">
        <f>Essco_Report2[[#This Row],[FY 2021-22 Allocation]]-Essco_Report2[[#This Row],[FY 2021-22 Expended]]</f>
        <v>0</v>
      </c>
      <c r="J346" s="32">
        <v>479556</v>
      </c>
      <c r="K346" s="32">
        <v>479556</v>
      </c>
      <c r="L346" s="32">
        <f>Essco_Report2[[#This Row],[FY 2022-23 Allocation]]-Essco_Report2[[#This Row],[FY 2022-23 Expended]]</f>
        <v>0</v>
      </c>
      <c r="M346" s="36">
        <v>0</v>
      </c>
    </row>
    <row r="347" spans="1:13" x14ac:dyDescent="0.35">
      <c r="A347" s="16" t="s">
        <v>3345</v>
      </c>
      <c r="B347" s="16" t="s">
        <v>3346</v>
      </c>
      <c r="C347" s="17" t="s">
        <v>564</v>
      </c>
      <c r="D347" s="21" t="s">
        <v>565</v>
      </c>
      <c r="E347" s="16" t="s">
        <v>10</v>
      </c>
      <c r="F347" s="19" t="s">
        <v>566</v>
      </c>
      <c r="G347" s="41">
        <v>50000</v>
      </c>
      <c r="H347" s="41">
        <v>50000</v>
      </c>
      <c r="I347" s="31">
        <f>Essco_Report2[[#This Row],[FY 2021-22 Allocation]]-Essco_Report2[[#This Row],[FY 2021-22 Expended]]</f>
        <v>0</v>
      </c>
      <c r="J347" s="32">
        <v>65629</v>
      </c>
      <c r="K347" s="32">
        <v>65629</v>
      </c>
      <c r="L347" s="32">
        <f>Essco_Report2[[#This Row],[FY 2022-23 Allocation]]-Essco_Report2[[#This Row],[FY 2022-23 Expended]]</f>
        <v>0</v>
      </c>
      <c r="M347" s="32">
        <v>0</v>
      </c>
    </row>
    <row r="348" spans="1:13" x14ac:dyDescent="0.35">
      <c r="A348" s="16" t="s">
        <v>3345</v>
      </c>
      <c r="B348" s="16" t="s">
        <v>3346</v>
      </c>
      <c r="C348" s="17" t="s">
        <v>567</v>
      </c>
      <c r="D348" s="21" t="s">
        <v>568</v>
      </c>
      <c r="E348" s="16" t="s">
        <v>10</v>
      </c>
      <c r="F348" s="19" t="s">
        <v>569</v>
      </c>
      <c r="G348" s="41">
        <v>50000</v>
      </c>
      <c r="H348" s="41">
        <v>50000</v>
      </c>
      <c r="I348" s="31">
        <f>Essco_Report2[[#This Row],[FY 2021-22 Allocation]]-Essco_Report2[[#This Row],[FY 2021-22 Expended]]</f>
        <v>0</v>
      </c>
      <c r="J348" s="32">
        <v>93973</v>
      </c>
      <c r="K348" s="32">
        <v>31021</v>
      </c>
      <c r="L348" s="32">
        <f>Essco_Report2[[#This Row],[FY 2022-23 Allocation]]-Essco_Report2[[#This Row],[FY 2022-23 Expended]]</f>
        <v>62952</v>
      </c>
      <c r="M348" s="32">
        <v>62952</v>
      </c>
    </row>
    <row r="349" spans="1:13" x14ac:dyDescent="0.35">
      <c r="A349" s="16" t="s">
        <v>3345</v>
      </c>
      <c r="B349" s="16" t="s">
        <v>3346</v>
      </c>
      <c r="C349" s="17" t="s">
        <v>3055</v>
      </c>
      <c r="D349" s="21" t="s">
        <v>3054</v>
      </c>
      <c r="E349" s="16" t="s">
        <v>10</v>
      </c>
      <c r="F349" s="19" t="s">
        <v>3053</v>
      </c>
      <c r="G349" s="41">
        <v>0</v>
      </c>
      <c r="H349" s="41">
        <v>0</v>
      </c>
      <c r="I349" s="31">
        <f>Essco_Report2[[#This Row],[FY 2021-22 Allocation]]-Essco_Report2[[#This Row],[FY 2021-22 Expended]]</f>
        <v>0</v>
      </c>
      <c r="J349" s="32">
        <v>92963</v>
      </c>
      <c r="K349" s="32">
        <v>62832</v>
      </c>
      <c r="L349" s="32">
        <f>Essco_Report2[[#This Row],[FY 2022-23 Allocation]]-Essco_Report2[[#This Row],[FY 2022-23 Expended]]</f>
        <v>30131</v>
      </c>
      <c r="M349" s="32">
        <v>30131</v>
      </c>
    </row>
    <row r="350" spans="1:13" x14ac:dyDescent="0.35">
      <c r="A350" s="16" t="s">
        <v>3345</v>
      </c>
      <c r="B350" s="16" t="s">
        <v>3346</v>
      </c>
      <c r="C350" s="17" t="s">
        <v>570</v>
      </c>
      <c r="D350" s="21" t="s">
        <v>571</v>
      </c>
      <c r="E350" s="16" t="s">
        <v>10</v>
      </c>
      <c r="F350" s="19" t="s">
        <v>572</v>
      </c>
      <c r="G350" s="41">
        <v>75853</v>
      </c>
      <c r="H350" s="41">
        <v>75853</v>
      </c>
      <c r="I350" s="31">
        <f>Essco_Report2[[#This Row],[FY 2021-22 Allocation]]-Essco_Report2[[#This Row],[FY 2021-22 Expended]]</f>
        <v>0</v>
      </c>
      <c r="J350" s="32">
        <v>193123</v>
      </c>
      <c r="K350" s="32">
        <v>193123</v>
      </c>
      <c r="L350" s="32">
        <f>Essco_Report2[[#This Row],[FY 2022-23 Allocation]]-Essco_Report2[[#This Row],[FY 2022-23 Expended]]</f>
        <v>0</v>
      </c>
      <c r="M350" s="32">
        <v>0</v>
      </c>
    </row>
    <row r="351" spans="1:13" x14ac:dyDescent="0.35">
      <c r="A351" s="16" t="s">
        <v>3345</v>
      </c>
      <c r="B351" s="16" t="s">
        <v>3346</v>
      </c>
      <c r="C351" s="17" t="s">
        <v>573</v>
      </c>
      <c r="D351" s="21" t="s">
        <v>574</v>
      </c>
      <c r="E351" s="16" t="s">
        <v>10</v>
      </c>
      <c r="F351" s="19" t="s">
        <v>575</v>
      </c>
      <c r="G351" s="41">
        <v>138127</v>
      </c>
      <c r="H351" s="41">
        <v>138127</v>
      </c>
      <c r="I351" s="31">
        <f>Essco_Report2[[#This Row],[FY 2021-22 Allocation]]-Essco_Report2[[#This Row],[FY 2021-22 Expended]]</f>
        <v>0</v>
      </c>
      <c r="J351" s="32">
        <v>246959</v>
      </c>
      <c r="K351" s="32">
        <v>246959</v>
      </c>
      <c r="L351" s="32">
        <f>Essco_Report2[[#This Row],[FY 2022-23 Allocation]]-Essco_Report2[[#This Row],[FY 2022-23 Expended]]</f>
        <v>0</v>
      </c>
      <c r="M351" s="32">
        <v>0</v>
      </c>
    </row>
    <row r="352" spans="1:13" x14ac:dyDescent="0.35">
      <c r="A352" s="16" t="s">
        <v>3345</v>
      </c>
      <c r="B352" s="16" t="s">
        <v>3349</v>
      </c>
      <c r="C352" s="17" t="s">
        <v>7</v>
      </c>
      <c r="D352" s="21" t="s">
        <v>6</v>
      </c>
      <c r="E352" s="16" t="s">
        <v>6</v>
      </c>
      <c r="F352" s="19" t="s">
        <v>576</v>
      </c>
      <c r="G352" s="41">
        <v>3844170</v>
      </c>
      <c r="H352" s="41">
        <v>3844170</v>
      </c>
      <c r="I352" s="31">
        <f>Essco_Report2[[#This Row],[FY 2021-22 Allocation]]-Essco_Report2[[#This Row],[FY 2021-22 Expended]]</f>
        <v>0</v>
      </c>
      <c r="J352" s="32">
        <v>10303297</v>
      </c>
      <c r="K352" s="32">
        <v>10303297</v>
      </c>
      <c r="L352" s="32">
        <f>Essco_Report2[[#This Row],[FY 2022-23 Allocation]]-Essco_Report2[[#This Row],[FY 2022-23 Expended]]</f>
        <v>0</v>
      </c>
      <c r="M352" s="32">
        <v>0</v>
      </c>
    </row>
    <row r="353" spans="1:13" x14ac:dyDescent="0.35">
      <c r="A353" s="16" t="s">
        <v>3345</v>
      </c>
      <c r="B353" s="16" t="s">
        <v>3350</v>
      </c>
      <c r="C353" s="17" t="s">
        <v>577</v>
      </c>
      <c r="D353" s="21" t="s">
        <v>578</v>
      </c>
      <c r="E353" s="16" t="s">
        <v>24</v>
      </c>
      <c r="F353" s="19" t="s">
        <v>579</v>
      </c>
      <c r="G353" s="41">
        <v>0</v>
      </c>
      <c r="H353" s="41">
        <v>0</v>
      </c>
      <c r="I353" s="31">
        <f>Essco_Report2[[#This Row],[FY 2021-22 Allocation]]-Essco_Report2[[#This Row],[FY 2021-22 Expended]]</f>
        <v>0</v>
      </c>
      <c r="J353" s="32">
        <v>65038</v>
      </c>
      <c r="K353" s="32">
        <v>0</v>
      </c>
      <c r="L353" s="32">
        <f>Essco_Report2[[#This Row],[FY 2022-23 Allocation]]-Essco_Report2[[#This Row],[FY 2022-23 Expended]]</f>
        <v>65038</v>
      </c>
      <c r="M353" s="32">
        <v>65038</v>
      </c>
    </row>
    <row r="354" spans="1:13" x14ac:dyDescent="0.35">
      <c r="A354" s="16" t="s">
        <v>3345</v>
      </c>
      <c r="B354" s="16" t="s">
        <v>3351</v>
      </c>
      <c r="C354" s="17" t="s">
        <v>7</v>
      </c>
      <c r="D354" s="18" t="s">
        <v>6</v>
      </c>
      <c r="E354" s="16" t="s">
        <v>6</v>
      </c>
      <c r="F354" s="19" t="s">
        <v>580</v>
      </c>
      <c r="G354" s="41">
        <v>991210</v>
      </c>
      <c r="H354" s="41">
        <v>991210</v>
      </c>
      <c r="I354" s="31">
        <f>Essco_Report2[[#This Row],[FY 2021-22 Allocation]]-Essco_Report2[[#This Row],[FY 2021-22 Expended]]</f>
        <v>0</v>
      </c>
      <c r="J354" s="32">
        <v>2770520</v>
      </c>
      <c r="K354" s="32">
        <v>2770520</v>
      </c>
      <c r="L354" s="32">
        <f>Essco_Report2[[#This Row],[FY 2022-23 Allocation]]-Essco_Report2[[#This Row],[FY 2022-23 Expended]]</f>
        <v>0</v>
      </c>
      <c r="M354" s="32">
        <v>0</v>
      </c>
    </row>
    <row r="355" spans="1:13" x14ac:dyDescent="0.35">
      <c r="A355" s="16" t="s">
        <v>3345</v>
      </c>
      <c r="B355" s="16" t="s">
        <v>3352</v>
      </c>
      <c r="C355" s="17" t="s">
        <v>7</v>
      </c>
      <c r="D355" s="18" t="s">
        <v>6</v>
      </c>
      <c r="E355" s="16" t="s">
        <v>6</v>
      </c>
      <c r="F355" s="19" t="s">
        <v>581</v>
      </c>
      <c r="G355" s="41">
        <v>3912308</v>
      </c>
      <c r="H355" s="41">
        <v>3912308</v>
      </c>
      <c r="I355" s="31">
        <f>Essco_Report2[[#This Row],[FY 2021-22 Allocation]]-Essco_Report2[[#This Row],[FY 2021-22 Expended]]</f>
        <v>0</v>
      </c>
      <c r="J355" s="32">
        <v>7617364</v>
      </c>
      <c r="K355" s="32">
        <v>7617364</v>
      </c>
      <c r="L355" s="32">
        <f>Essco_Report2[[#This Row],[FY 2022-23 Allocation]]-Essco_Report2[[#This Row],[FY 2022-23 Expended]]</f>
        <v>0</v>
      </c>
      <c r="M355" s="32">
        <v>0</v>
      </c>
    </row>
    <row r="356" spans="1:13" x14ac:dyDescent="0.35">
      <c r="A356" s="16" t="s">
        <v>3345</v>
      </c>
      <c r="B356" s="16" t="s">
        <v>3353</v>
      </c>
      <c r="C356" s="17" t="s">
        <v>7</v>
      </c>
      <c r="D356" s="18" t="s">
        <v>6</v>
      </c>
      <c r="E356" s="16" t="s">
        <v>6</v>
      </c>
      <c r="F356" s="19" t="s">
        <v>582</v>
      </c>
      <c r="G356" s="41">
        <v>6187081</v>
      </c>
      <c r="H356" s="41">
        <v>6187081</v>
      </c>
      <c r="I356" s="31">
        <f>Essco_Report2[[#This Row],[FY 2021-22 Allocation]]-Essco_Report2[[#This Row],[FY 2021-22 Expended]]</f>
        <v>0</v>
      </c>
      <c r="J356" s="32">
        <v>11090273</v>
      </c>
      <c r="K356" s="32">
        <v>11090273</v>
      </c>
      <c r="L356" s="32">
        <f>Essco_Report2[[#This Row],[FY 2022-23 Allocation]]-Essco_Report2[[#This Row],[FY 2022-23 Expended]]</f>
        <v>0</v>
      </c>
      <c r="M356" s="32">
        <v>0</v>
      </c>
    </row>
    <row r="357" spans="1:13" x14ac:dyDescent="0.35">
      <c r="A357" s="16" t="s">
        <v>3345</v>
      </c>
      <c r="B357" s="16" t="s">
        <v>3354</v>
      </c>
      <c r="C357" s="17" t="s">
        <v>7</v>
      </c>
      <c r="D357" s="18" t="s">
        <v>6</v>
      </c>
      <c r="E357" s="16" t="s">
        <v>6</v>
      </c>
      <c r="F357" s="19" t="s">
        <v>583</v>
      </c>
      <c r="G357" s="41">
        <v>1951548</v>
      </c>
      <c r="H357" s="41">
        <v>1951548</v>
      </c>
      <c r="I357" s="31">
        <f>Essco_Report2[[#This Row],[FY 2021-22 Allocation]]-Essco_Report2[[#This Row],[FY 2021-22 Expended]]</f>
        <v>0</v>
      </c>
      <c r="J357" s="32">
        <v>3735650</v>
      </c>
      <c r="K357" s="32">
        <v>444087.96</v>
      </c>
      <c r="L357" s="32">
        <f>Essco_Report2[[#This Row],[FY 2022-23 Allocation]]-Essco_Report2[[#This Row],[FY 2022-23 Expended]]</f>
        <v>3291562.04</v>
      </c>
      <c r="M357" s="32">
        <v>3291562.04</v>
      </c>
    </row>
    <row r="358" spans="1:13" x14ac:dyDescent="0.35">
      <c r="A358" s="16" t="s">
        <v>3345</v>
      </c>
      <c r="B358" s="16" t="s">
        <v>3355</v>
      </c>
      <c r="C358" s="17" t="s">
        <v>7</v>
      </c>
      <c r="D358" s="18" t="s">
        <v>6</v>
      </c>
      <c r="E358" s="16" t="s">
        <v>6</v>
      </c>
      <c r="F358" s="19" t="s">
        <v>584</v>
      </c>
      <c r="G358" s="41">
        <v>2723397</v>
      </c>
      <c r="H358" s="41">
        <v>2723397</v>
      </c>
      <c r="I358" s="31">
        <f>Essco_Report2[[#This Row],[FY 2021-22 Allocation]]-Essco_Report2[[#This Row],[FY 2021-22 Expended]]</f>
        <v>0</v>
      </c>
      <c r="J358" s="32">
        <v>6872244</v>
      </c>
      <c r="K358" s="32">
        <v>6872244</v>
      </c>
      <c r="L358" s="32">
        <f>Essco_Report2[[#This Row],[FY 2022-23 Allocation]]-Essco_Report2[[#This Row],[FY 2022-23 Expended]]</f>
        <v>0</v>
      </c>
      <c r="M358" s="32">
        <v>0</v>
      </c>
    </row>
    <row r="359" spans="1:13" x14ac:dyDescent="0.35">
      <c r="A359" s="16" t="s">
        <v>3345</v>
      </c>
      <c r="B359" s="16" t="s">
        <v>3356</v>
      </c>
      <c r="C359" s="17" t="s">
        <v>7</v>
      </c>
      <c r="D359" s="18" t="s">
        <v>6</v>
      </c>
      <c r="E359" s="16" t="s">
        <v>6</v>
      </c>
      <c r="F359" s="19" t="s">
        <v>585</v>
      </c>
      <c r="G359" s="41">
        <v>222792</v>
      </c>
      <c r="H359" s="41">
        <v>222792</v>
      </c>
      <c r="I359" s="31">
        <f>Essco_Report2[[#This Row],[FY 2021-22 Allocation]]-Essco_Report2[[#This Row],[FY 2021-22 Expended]]</f>
        <v>0</v>
      </c>
      <c r="J359" s="32">
        <v>554580</v>
      </c>
      <c r="K359" s="32">
        <v>554580</v>
      </c>
      <c r="L359" s="32">
        <f>Essco_Report2[[#This Row],[FY 2022-23 Allocation]]-Essco_Report2[[#This Row],[FY 2022-23 Expended]]</f>
        <v>0</v>
      </c>
      <c r="M359" s="32">
        <v>0</v>
      </c>
    </row>
    <row r="360" spans="1:13" x14ac:dyDescent="0.35">
      <c r="A360" s="16" t="s">
        <v>3345</v>
      </c>
      <c r="B360" s="16" t="s">
        <v>3357</v>
      </c>
      <c r="C360" s="17" t="s">
        <v>7</v>
      </c>
      <c r="D360" s="18" t="s">
        <v>6</v>
      </c>
      <c r="E360" s="16" t="s">
        <v>6</v>
      </c>
      <c r="F360" s="19" t="s">
        <v>586</v>
      </c>
      <c r="G360" s="41">
        <v>1299009</v>
      </c>
      <c r="H360" s="41">
        <v>1299009</v>
      </c>
      <c r="I360" s="31">
        <f>Essco_Report2[[#This Row],[FY 2021-22 Allocation]]-Essco_Report2[[#This Row],[FY 2021-22 Expended]]</f>
        <v>0</v>
      </c>
      <c r="J360" s="32">
        <v>3453692</v>
      </c>
      <c r="K360" s="32">
        <v>3453692</v>
      </c>
      <c r="L360" s="32">
        <f>Essco_Report2[[#This Row],[FY 2022-23 Allocation]]-Essco_Report2[[#This Row],[FY 2022-23 Expended]]</f>
        <v>0</v>
      </c>
      <c r="M360" s="32">
        <v>0</v>
      </c>
    </row>
    <row r="361" spans="1:13" x14ac:dyDescent="0.35">
      <c r="A361" s="16" t="s">
        <v>3345</v>
      </c>
      <c r="B361" s="16" t="s">
        <v>3358</v>
      </c>
      <c r="C361" s="17" t="s">
        <v>7</v>
      </c>
      <c r="D361" s="18" t="s">
        <v>6</v>
      </c>
      <c r="E361" s="16" t="s">
        <v>6</v>
      </c>
      <c r="F361" s="19" t="s">
        <v>587</v>
      </c>
      <c r="G361" s="41">
        <v>1859470</v>
      </c>
      <c r="H361" s="41">
        <v>324480</v>
      </c>
      <c r="I361" s="31">
        <f>Essco_Report2[[#This Row],[FY 2021-22 Allocation]]-Essco_Report2[[#This Row],[FY 2021-22 Expended]]</f>
        <v>1534990</v>
      </c>
      <c r="J361" s="32">
        <v>4782335</v>
      </c>
      <c r="K361" s="32">
        <v>1282757</v>
      </c>
      <c r="L361" s="32">
        <f>Essco_Report2[[#This Row],[FY 2022-23 Allocation]]-Essco_Report2[[#This Row],[FY 2022-23 Expended]]</f>
        <v>3499578</v>
      </c>
      <c r="M361" s="32">
        <v>5034568</v>
      </c>
    </row>
    <row r="362" spans="1:13" x14ac:dyDescent="0.35">
      <c r="A362" s="16" t="s">
        <v>3345</v>
      </c>
      <c r="B362" s="16" t="s">
        <v>3359</v>
      </c>
      <c r="C362" s="17" t="s">
        <v>7</v>
      </c>
      <c r="D362" s="18" t="s">
        <v>6</v>
      </c>
      <c r="E362" s="16" t="s">
        <v>6</v>
      </c>
      <c r="F362" s="19" t="s">
        <v>588</v>
      </c>
      <c r="G362" s="41">
        <v>331966</v>
      </c>
      <c r="H362" s="41">
        <v>331966</v>
      </c>
      <c r="I362" s="31">
        <f>Essco_Report2[[#This Row],[FY 2021-22 Allocation]]-Essco_Report2[[#This Row],[FY 2021-22 Expended]]</f>
        <v>0</v>
      </c>
      <c r="J362" s="32">
        <v>1054960</v>
      </c>
      <c r="K362" s="32">
        <v>873910.29</v>
      </c>
      <c r="L362" s="32">
        <f>Essco_Report2[[#This Row],[FY 2022-23 Allocation]]-Essco_Report2[[#This Row],[FY 2022-23 Expended]]</f>
        <v>181049.70999999996</v>
      </c>
      <c r="M362" s="32">
        <v>181049.71</v>
      </c>
    </row>
    <row r="363" spans="1:13" x14ac:dyDescent="0.35">
      <c r="A363" s="16" t="s">
        <v>3345</v>
      </c>
      <c r="B363" s="16" t="s">
        <v>3360</v>
      </c>
      <c r="C363" s="17" t="s">
        <v>7</v>
      </c>
      <c r="D363" s="18" t="s">
        <v>6</v>
      </c>
      <c r="E363" s="16" t="s">
        <v>6</v>
      </c>
      <c r="F363" s="19" t="s">
        <v>589</v>
      </c>
      <c r="G363" s="41">
        <v>843828</v>
      </c>
      <c r="H363" s="41">
        <v>843828</v>
      </c>
      <c r="I363" s="31">
        <f>Essco_Report2[[#This Row],[FY 2021-22 Allocation]]-Essco_Report2[[#This Row],[FY 2021-22 Expended]]</f>
        <v>0</v>
      </c>
      <c r="J363" s="32">
        <v>2333289</v>
      </c>
      <c r="K363" s="32">
        <v>2333289</v>
      </c>
      <c r="L363" s="32">
        <f>Essco_Report2[[#This Row],[FY 2022-23 Allocation]]-Essco_Report2[[#This Row],[FY 2022-23 Expended]]</f>
        <v>0</v>
      </c>
      <c r="M363" s="32">
        <v>0</v>
      </c>
    </row>
    <row r="364" spans="1:13" x14ac:dyDescent="0.35">
      <c r="A364" s="16" t="s">
        <v>3345</v>
      </c>
      <c r="B364" s="16" t="s">
        <v>3361</v>
      </c>
      <c r="C364" s="17" t="s">
        <v>7</v>
      </c>
      <c r="D364" s="18" t="s">
        <v>6</v>
      </c>
      <c r="E364" s="16" t="s">
        <v>6</v>
      </c>
      <c r="F364" s="19" t="s">
        <v>590</v>
      </c>
      <c r="G364" s="41">
        <v>732900</v>
      </c>
      <c r="H364" s="41">
        <v>732900</v>
      </c>
      <c r="I364" s="31">
        <f>Essco_Report2[[#This Row],[FY 2021-22 Allocation]]-Essco_Report2[[#This Row],[FY 2021-22 Expended]]</f>
        <v>0</v>
      </c>
      <c r="J364" s="32">
        <v>1870248</v>
      </c>
      <c r="K364" s="32">
        <v>1870248</v>
      </c>
      <c r="L364" s="32">
        <f>Essco_Report2[[#This Row],[FY 2022-23 Allocation]]-Essco_Report2[[#This Row],[FY 2022-23 Expended]]</f>
        <v>0</v>
      </c>
      <c r="M364" s="32">
        <v>0</v>
      </c>
    </row>
    <row r="365" spans="1:13" x14ac:dyDescent="0.35">
      <c r="A365" s="16" t="s">
        <v>3345</v>
      </c>
      <c r="B365" s="16" t="s">
        <v>3362</v>
      </c>
      <c r="C365" s="17" t="s">
        <v>7</v>
      </c>
      <c r="D365" s="18" t="s">
        <v>6</v>
      </c>
      <c r="E365" s="16" t="s">
        <v>6</v>
      </c>
      <c r="F365" s="19" t="s">
        <v>591</v>
      </c>
      <c r="G365" s="41">
        <v>2549552</v>
      </c>
      <c r="H365" s="41">
        <v>2549552</v>
      </c>
      <c r="I365" s="31">
        <f>Essco_Report2[[#This Row],[FY 2021-22 Allocation]]-Essco_Report2[[#This Row],[FY 2021-22 Expended]]</f>
        <v>0</v>
      </c>
      <c r="J365" s="32">
        <v>6908049</v>
      </c>
      <c r="K365" s="32">
        <v>6824583.5</v>
      </c>
      <c r="L365" s="32">
        <f>Essco_Report2[[#This Row],[FY 2022-23 Allocation]]-Essco_Report2[[#This Row],[FY 2022-23 Expended]]</f>
        <v>83465.5</v>
      </c>
      <c r="M365" s="32">
        <v>83465.5</v>
      </c>
    </row>
    <row r="366" spans="1:13" x14ac:dyDescent="0.35">
      <c r="A366" s="16" t="s">
        <v>3345</v>
      </c>
      <c r="B366" s="16" t="s">
        <v>3363</v>
      </c>
      <c r="C366" s="17" t="s">
        <v>7</v>
      </c>
      <c r="D366" s="21" t="s">
        <v>6</v>
      </c>
      <c r="E366" s="16" t="s">
        <v>6</v>
      </c>
      <c r="F366" s="19" t="s">
        <v>592</v>
      </c>
      <c r="G366" s="41">
        <v>835691</v>
      </c>
      <c r="H366" s="41">
        <v>835691</v>
      </c>
      <c r="I366" s="31">
        <f>Essco_Report2[[#This Row],[FY 2021-22 Allocation]]-Essco_Report2[[#This Row],[FY 2021-22 Expended]]</f>
        <v>0</v>
      </c>
      <c r="J366" s="32">
        <v>2422689</v>
      </c>
      <c r="K366" s="32">
        <v>2422689</v>
      </c>
      <c r="L366" s="32">
        <f>Essco_Report2[[#This Row],[FY 2022-23 Allocation]]-Essco_Report2[[#This Row],[FY 2022-23 Expended]]</f>
        <v>0</v>
      </c>
      <c r="M366" s="32">
        <v>0</v>
      </c>
    </row>
    <row r="367" spans="1:13" x14ac:dyDescent="0.35">
      <c r="A367" s="16" t="s">
        <v>3345</v>
      </c>
      <c r="B367" s="16" t="s">
        <v>3364</v>
      </c>
      <c r="C367" s="17" t="s">
        <v>7</v>
      </c>
      <c r="D367" s="18" t="s">
        <v>6</v>
      </c>
      <c r="E367" s="16" t="s">
        <v>6</v>
      </c>
      <c r="F367" s="19" t="s">
        <v>593</v>
      </c>
      <c r="G367" s="41">
        <v>4757097</v>
      </c>
      <c r="H367" s="41">
        <v>4757097</v>
      </c>
      <c r="I367" s="31">
        <f>Essco_Report2[[#This Row],[FY 2021-22 Allocation]]-Essco_Report2[[#This Row],[FY 2021-22 Expended]]</f>
        <v>0</v>
      </c>
      <c r="J367" s="32">
        <v>12535317</v>
      </c>
      <c r="K367" s="32">
        <v>12535317</v>
      </c>
      <c r="L367" s="32">
        <f>Essco_Report2[[#This Row],[FY 2022-23 Allocation]]-Essco_Report2[[#This Row],[FY 2022-23 Expended]]</f>
        <v>0</v>
      </c>
      <c r="M367" s="32">
        <v>0</v>
      </c>
    </row>
    <row r="368" spans="1:13" x14ac:dyDescent="0.35">
      <c r="A368" s="16" t="s">
        <v>3345</v>
      </c>
      <c r="B368" s="16" t="s">
        <v>3365</v>
      </c>
      <c r="C368" s="17" t="s">
        <v>7</v>
      </c>
      <c r="D368" s="18" t="s">
        <v>6</v>
      </c>
      <c r="E368" s="16" t="s">
        <v>6</v>
      </c>
      <c r="F368" s="19" t="s">
        <v>594</v>
      </c>
      <c r="G368" s="41">
        <v>834412</v>
      </c>
      <c r="H368" s="41">
        <v>834412</v>
      </c>
      <c r="I368" s="31">
        <f>Essco_Report2[[#This Row],[FY 2021-22 Allocation]]-Essco_Report2[[#This Row],[FY 2021-22 Expended]]</f>
        <v>0</v>
      </c>
      <c r="J368" s="32">
        <v>2029366</v>
      </c>
      <c r="K368" s="32">
        <v>1685412</v>
      </c>
      <c r="L368" s="32">
        <f>Essco_Report2[[#This Row],[FY 2022-23 Allocation]]-Essco_Report2[[#This Row],[FY 2022-23 Expended]]</f>
        <v>343954</v>
      </c>
      <c r="M368" s="32">
        <v>343954</v>
      </c>
    </row>
    <row r="369" spans="1:13" x14ac:dyDescent="0.35">
      <c r="A369" s="16" t="s">
        <v>3345</v>
      </c>
      <c r="B369" s="16" t="s">
        <v>3366</v>
      </c>
      <c r="C369" s="17" t="s">
        <v>7</v>
      </c>
      <c r="D369" s="18" t="s">
        <v>6</v>
      </c>
      <c r="E369" s="16" t="s">
        <v>6</v>
      </c>
      <c r="F369" s="19" t="s">
        <v>595</v>
      </c>
      <c r="G369" s="41">
        <v>2607349</v>
      </c>
      <c r="H369" s="41">
        <v>1914654</v>
      </c>
      <c r="I369" s="31">
        <f>Essco_Report2[[#This Row],[FY 2021-22 Allocation]]-Essco_Report2[[#This Row],[FY 2021-22 Expended]]</f>
        <v>692695</v>
      </c>
      <c r="J369" s="32">
        <v>5014918</v>
      </c>
      <c r="K369" s="32">
        <v>0</v>
      </c>
      <c r="L369" s="32">
        <f>Essco_Report2[[#This Row],[FY 2022-23 Allocation]]-Essco_Report2[[#This Row],[FY 2022-23 Expended]]</f>
        <v>5014918</v>
      </c>
      <c r="M369" s="32">
        <v>5707613</v>
      </c>
    </row>
    <row r="370" spans="1:13" x14ac:dyDescent="0.35">
      <c r="A370" s="16" t="s">
        <v>3345</v>
      </c>
      <c r="B370" s="16" t="s">
        <v>3367</v>
      </c>
      <c r="C370" s="17" t="s">
        <v>7</v>
      </c>
      <c r="D370" s="18" t="s">
        <v>6</v>
      </c>
      <c r="E370" s="16" t="s">
        <v>6</v>
      </c>
      <c r="F370" s="19" t="s">
        <v>596</v>
      </c>
      <c r="G370" s="41">
        <v>2288992</v>
      </c>
      <c r="H370" s="41">
        <v>2288992</v>
      </c>
      <c r="I370" s="31">
        <f>Essco_Report2[[#This Row],[FY 2021-22 Allocation]]-Essco_Report2[[#This Row],[FY 2021-22 Expended]]</f>
        <v>0</v>
      </c>
      <c r="J370" s="32">
        <v>6449144</v>
      </c>
      <c r="K370" s="32">
        <v>6449144</v>
      </c>
      <c r="L370" s="32">
        <f>Essco_Report2[[#This Row],[FY 2022-23 Allocation]]-Essco_Report2[[#This Row],[FY 2022-23 Expended]]</f>
        <v>0</v>
      </c>
      <c r="M370" s="32">
        <v>0</v>
      </c>
    </row>
    <row r="371" spans="1:13" x14ac:dyDescent="0.35">
      <c r="A371" s="16" t="s">
        <v>3345</v>
      </c>
      <c r="B371" s="16" t="s">
        <v>3368</v>
      </c>
      <c r="C371" s="17" t="s">
        <v>7</v>
      </c>
      <c r="D371" s="21" t="s">
        <v>6</v>
      </c>
      <c r="E371" s="16" t="s">
        <v>6</v>
      </c>
      <c r="F371" s="19" t="s">
        <v>597</v>
      </c>
      <c r="G371" s="41">
        <v>6473093</v>
      </c>
      <c r="H371" s="41">
        <v>6473093</v>
      </c>
      <c r="I371" s="31">
        <f>Essco_Report2[[#This Row],[FY 2021-22 Allocation]]-Essco_Report2[[#This Row],[FY 2021-22 Expended]]</f>
        <v>0</v>
      </c>
      <c r="J371" s="32">
        <v>13148761</v>
      </c>
      <c r="K371" s="32">
        <v>13148761</v>
      </c>
      <c r="L371" s="32">
        <f>Essco_Report2[[#This Row],[FY 2022-23 Allocation]]-Essco_Report2[[#This Row],[FY 2022-23 Expended]]</f>
        <v>0</v>
      </c>
      <c r="M371" s="32">
        <v>0</v>
      </c>
    </row>
    <row r="372" spans="1:13" x14ac:dyDescent="0.35">
      <c r="A372" s="16" t="s">
        <v>3345</v>
      </c>
      <c r="B372" s="16" t="s">
        <v>3369</v>
      </c>
      <c r="C372" s="17" t="s">
        <v>7</v>
      </c>
      <c r="D372" s="18" t="s">
        <v>6</v>
      </c>
      <c r="E372" s="16" t="s">
        <v>6</v>
      </c>
      <c r="F372" s="19" t="s">
        <v>598</v>
      </c>
      <c r="G372" s="41">
        <v>2045641</v>
      </c>
      <c r="H372" s="41">
        <v>2045641</v>
      </c>
      <c r="I372" s="31">
        <f>Essco_Report2[[#This Row],[FY 2021-22 Allocation]]-Essco_Report2[[#This Row],[FY 2021-22 Expended]]</f>
        <v>0</v>
      </c>
      <c r="J372" s="32">
        <v>4956023</v>
      </c>
      <c r="K372" s="32">
        <v>4956023</v>
      </c>
      <c r="L372" s="32">
        <f>Essco_Report2[[#This Row],[FY 2022-23 Allocation]]-Essco_Report2[[#This Row],[FY 2022-23 Expended]]</f>
        <v>0</v>
      </c>
      <c r="M372" s="32">
        <v>0</v>
      </c>
    </row>
    <row r="373" spans="1:13" x14ac:dyDescent="0.35">
      <c r="A373" s="16" t="s">
        <v>3345</v>
      </c>
      <c r="B373" s="16" t="s">
        <v>3370</v>
      </c>
      <c r="C373" s="17" t="s">
        <v>7</v>
      </c>
      <c r="D373" s="18" t="s">
        <v>6</v>
      </c>
      <c r="E373" s="16" t="s">
        <v>6</v>
      </c>
      <c r="F373" s="19" t="s">
        <v>599</v>
      </c>
      <c r="G373" s="41">
        <v>179588</v>
      </c>
      <c r="H373" s="41">
        <v>179588</v>
      </c>
      <c r="I373" s="31">
        <f>Essco_Report2[[#This Row],[FY 2021-22 Allocation]]-Essco_Report2[[#This Row],[FY 2021-22 Expended]]</f>
        <v>0</v>
      </c>
      <c r="J373" s="32">
        <v>458775</v>
      </c>
      <c r="K373" s="32">
        <v>458775</v>
      </c>
      <c r="L373" s="32">
        <f>Essco_Report2[[#This Row],[FY 2022-23 Allocation]]-Essco_Report2[[#This Row],[FY 2022-23 Expended]]</f>
        <v>0</v>
      </c>
      <c r="M373" s="32">
        <v>0</v>
      </c>
    </row>
    <row r="374" spans="1:13" x14ac:dyDescent="0.35">
      <c r="A374" s="16" t="s">
        <v>3345</v>
      </c>
      <c r="B374" s="16" t="s">
        <v>3371</v>
      </c>
      <c r="C374" s="17" t="s">
        <v>7</v>
      </c>
      <c r="D374" s="18" t="s">
        <v>6</v>
      </c>
      <c r="E374" s="16" t="s">
        <v>6</v>
      </c>
      <c r="F374" s="19" t="s">
        <v>600</v>
      </c>
      <c r="G374" s="41">
        <v>3353952</v>
      </c>
      <c r="H374" s="41">
        <v>3353952</v>
      </c>
      <c r="I374" s="31">
        <f>Essco_Report2[[#This Row],[FY 2021-22 Allocation]]-Essco_Report2[[#This Row],[FY 2021-22 Expended]]</f>
        <v>0</v>
      </c>
      <c r="J374" s="32">
        <v>6884903</v>
      </c>
      <c r="K374" s="32">
        <v>6884903</v>
      </c>
      <c r="L374" s="32">
        <f>Essco_Report2[[#This Row],[FY 2022-23 Allocation]]-Essco_Report2[[#This Row],[FY 2022-23 Expended]]</f>
        <v>0</v>
      </c>
      <c r="M374" s="32">
        <v>0</v>
      </c>
    </row>
    <row r="375" spans="1:13" x14ac:dyDescent="0.35">
      <c r="A375" s="16" t="s">
        <v>3345</v>
      </c>
      <c r="B375" s="16" t="s">
        <v>3372</v>
      </c>
      <c r="C375" s="17" t="s">
        <v>7</v>
      </c>
      <c r="D375" s="18" t="s">
        <v>6</v>
      </c>
      <c r="E375" s="16" t="s">
        <v>6</v>
      </c>
      <c r="F375" s="19" t="s">
        <v>601</v>
      </c>
      <c r="G375" s="41">
        <v>4822339</v>
      </c>
      <c r="H375" s="41">
        <v>4822339</v>
      </c>
      <c r="I375" s="31">
        <f>Essco_Report2[[#This Row],[FY 2021-22 Allocation]]-Essco_Report2[[#This Row],[FY 2021-22 Expended]]</f>
        <v>0</v>
      </c>
      <c r="J375" s="32">
        <v>12770181</v>
      </c>
      <c r="K375" s="32">
        <v>12770181</v>
      </c>
      <c r="L375" s="32">
        <f>Essco_Report2[[#This Row],[FY 2022-23 Allocation]]-Essco_Report2[[#This Row],[FY 2022-23 Expended]]</f>
        <v>0</v>
      </c>
      <c r="M375" s="32">
        <v>0</v>
      </c>
    </row>
    <row r="376" spans="1:13" x14ac:dyDescent="0.35">
      <c r="A376" s="16" t="s">
        <v>3345</v>
      </c>
      <c r="B376" s="16" t="s">
        <v>3373</v>
      </c>
      <c r="C376" s="17" t="s">
        <v>7</v>
      </c>
      <c r="D376" s="18" t="s">
        <v>6</v>
      </c>
      <c r="E376" s="16" t="s">
        <v>6</v>
      </c>
      <c r="F376" s="19" t="s">
        <v>602</v>
      </c>
      <c r="G376" s="41">
        <v>687137</v>
      </c>
      <c r="H376" s="41">
        <v>687137</v>
      </c>
      <c r="I376" s="31">
        <f>Essco_Report2[[#This Row],[FY 2021-22 Allocation]]-Essco_Report2[[#This Row],[FY 2021-22 Expended]]</f>
        <v>0</v>
      </c>
      <c r="J376" s="32">
        <v>2047218</v>
      </c>
      <c r="K376" s="32">
        <v>2047218</v>
      </c>
      <c r="L376" s="32">
        <f>Essco_Report2[[#This Row],[FY 2022-23 Allocation]]-Essco_Report2[[#This Row],[FY 2022-23 Expended]]</f>
        <v>0</v>
      </c>
      <c r="M376" s="32">
        <v>0</v>
      </c>
    </row>
    <row r="377" spans="1:13" x14ac:dyDescent="0.35">
      <c r="A377" s="16" t="s">
        <v>3345</v>
      </c>
      <c r="B377" s="16" t="s">
        <v>3374</v>
      </c>
      <c r="C377" s="17" t="s">
        <v>7</v>
      </c>
      <c r="D377" s="18" t="s">
        <v>6</v>
      </c>
      <c r="E377" s="16" t="s">
        <v>6</v>
      </c>
      <c r="F377" s="19" t="s">
        <v>603</v>
      </c>
      <c r="G377" s="41">
        <v>50000</v>
      </c>
      <c r="H377" s="41">
        <v>50000</v>
      </c>
      <c r="I377" s="31">
        <f>Essco_Report2[[#This Row],[FY 2021-22 Allocation]]-Essco_Report2[[#This Row],[FY 2021-22 Expended]]</f>
        <v>0</v>
      </c>
      <c r="J377" s="32">
        <v>69855</v>
      </c>
      <c r="K377" s="32">
        <v>69855</v>
      </c>
      <c r="L377" s="32">
        <f>Essco_Report2[[#This Row],[FY 2022-23 Allocation]]-Essco_Report2[[#This Row],[FY 2022-23 Expended]]</f>
        <v>0</v>
      </c>
      <c r="M377" s="32">
        <v>0</v>
      </c>
    </row>
    <row r="378" spans="1:13" x14ac:dyDescent="0.35">
      <c r="A378" s="16" t="s">
        <v>3345</v>
      </c>
      <c r="B378" s="16" t="s">
        <v>3375</v>
      </c>
      <c r="C378" s="17" t="s">
        <v>7</v>
      </c>
      <c r="D378" s="18" t="s">
        <v>6</v>
      </c>
      <c r="E378" s="16" t="s">
        <v>6</v>
      </c>
      <c r="F378" s="19" t="s">
        <v>604</v>
      </c>
      <c r="G378" s="41">
        <v>5775982</v>
      </c>
      <c r="H378" s="41">
        <v>5775982</v>
      </c>
      <c r="I378" s="31">
        <f>Essco_Report2[[#This Row],[FY 2021-22 Allocation]]-Essco_Report2[[#This Row],[FY 2021-22 Expended]]</f>
        <v>0</v>
      </c>
      <c r="J378" s="32">
        <v>10606969</v>
      </c>
      <c r="K378" s="32">
        <v>10606969</v>
      </c>
      <c r="L378" s="32">
        <f>Essco_Report2[[#This Row],[FY 2022-23 Allocation]]-Essco_Report2[[#This Row],[FY 2022-23 Expended]]</f>
        <v>0</v>
      </c>
      <c r="M378" s="32">
        <v>0</v>
      </c>
    </row>
    <row r="379" spans="1:13" x14ac:dyDescent="0.35">
      <c r="A379" s="16" t="s">
        <v>3345</v>
      </c>
      <c r="B379" s="16" t="s">
        <v>3376</v>
      </c>
      <c r="C379" s="17" t="s">
        <v>7</v>
      </c>
      <c r="D379" s="18" t="s">
        <v>6</v>
      </c>
      <c r="E379" s="16" t="s">
        <v>6</v>
      </c>
      <c r="F379" s="19" t="s">
        <v>605</v>
      </c>
      <c r="G379" s="41">
        <v>50000</v>
      </c>
      <c r="H379" s="41">
        <v>1</v>
      </c>
      <c r="I379" s="31">
        <f>Essco_Report2[[#This Row],[FY 2021-22 Allocation]]-Essco_Report2[[#This Row],[FY 2021-22 Expended]]</f>
        <v>49999</v>
      </c>
      <c r="J379" s="32">
        <v>131959</v>
      </c>
      <c r="K379" s="32">
        <v>100085</v>
      </c>
      <c r="L379" s="32">
        <f>Essco_Report2[[#This Row],[FY 2022-23 Allocation]]-Essco_Report2[[#This Row],[FY 2022-23 Expended]]</f>
        <v>31874</v>
      </c>
      <c r="M379" s="32">
        <v>81873</v>
      </c>
    </row>
    <row r="380" spans="1:13" x14ac:dyDescent="0.35">
      <c r="A380" s="16" t="s">
        <v>3345</v>
      </c>
      <c r="B380" s="16" t="s">
        <v>3377</v>
      </c>
      <c r="C380" s="17" t="s">
        <v>7</v>
      </c>
      <c r="D380" s="18" t="s">
        <v>6</v>
      </c>
      <c r="E380" s="16" t="s">
        <v>6</v>
      </c>
      <c r="F380" s="19" t="s">
        <v>606</v>
      </c>
      <c r="G380" s="41">
        <v>50000</v>
      </c>
      <c r="H380" s="41">
        <v>50000</v>
      </c>
      <c r="I380" s="31">
        <f>Essco_Report2[[#This Row],[FY 2021-22 Allocation]]-Essco_Report2[[#This Row],[FY 2021-22 Expended]]</f>
        <v>0</v>
      </c>
      <c r="J380" s="32">
        <v>138874</v>
      </c>
      <c r="K380" s="32">
        <v>138874</v>
      </c>
      <c r="L380" s="32">
        <f>Essco_Report2[[#This Row],[FY 2022-23 Allocation]]-Essco_Report2[[#This Row],[FY 2022-23 Expended]]</f>
        <v>0</v>
      </c>
      <c r="M380" s="32">
        <v>0</v>
      </c>
    </row>
    <row r="381" spans="1:13" x14ac:dyDescent="0.35">
      <c r="A381" s="16" t="s">
        <v>3345</v>
      </c>
      <c r="B381" s="16" t="s">
        <v>3378</v>
      </c>
      <c r="C381" s="17" t="s">
        <v>7</v>
      </c>
      <c r="D381" s="18" t="s">
        <v>6</v>
      </c>
      <c r="E381" s="16" t="s">
        <v>6</v>
      </c>
      <c r="F381" s="19" t="s">
        <v>607</v>
      </c>
      <c r="G381" s="41">
        <v>5278138</v>
      </c>
      <c r="H381" s="41">
        <v>5278138</v>
      </c>
      <c r="I381" s="31">
        <f>Essco_Report2[[#This Row],[FY 2021-22 Allocation]]-Essco_Report2[[#This Row],[FY 2021-22 Expended]]</f>
        <v>0</v>
      </c>
      <c r="J381" s="32">
        <v>8342968</v>
      </c>
      <c r="K381" s="32">
        <v>8342968</v>
      </c>
      <c r="L381" s="32">
        <f>Essco_Report2[[#This Row],[FY 2022-23 Allocation]]-Essco_Report2[[#This Row],[FY 2022-23 Expended]]</f>
        <v>0</v>
      </c>
      <c r="M381" s="32">
        <v>0</v>
      </c>
    </row>
    <row r="382" spans="1:13" x14ac:dyDescent="0.35">
      <c r="A382" s="16" t="s">
        <v>3345</v>
      </c>
      <c r="B382" s="16" t="s">
        <v>3378</v>
      </c>
      <c r="C382" s="17" t="s">
        <v>608</v>
      </c>
      <c r="D382" s="18" t="s">
        <v>609</v>
      </c>
      <c r="E382" s="16" t="s">
        <v>10</v>
      </c>
      <c r="F382" s="19" t="s">
        <v>610</v>
      </c>
      <c r="G382" s="41">
        <v>190189</v>
      </c>
      <c r="H382" s="41">
        <v>190189</v>
      </c>
      <c r="I382" s="31">
        <f>Essco_Report2[[#This Row],[FY 2021-22 Allocation]]-Essco_Report2[[#This Row],[FY 2021-22 Expended]]</f>
        <v>0</v>
      </c>
      <c r="J382" s="32">
        <v>518500</v>
      </c>
      <c r="K382" s="32">
        <v>509771.57</v>
      </c>
      <c r="L382" s="32">
        <f>Essco_Report2[[#This Row],[FY 2022-23 Allocation]]-Essco_Report2[[#This Row],[FY 2022-23 Expended]]</f>
        <v>8728.429999999993</v>
      </c>
      <c r="M382" s="32">
        <v>8728.43</v>
      </c>
    </row>
    <row r="383" spans="1:13" x14ac:dyDescent="0.35">
      <c r="A383" s="16" t="s">
        <v>3345</v>
      </c>
      <c r="B383" s="16" t="s">
        <v>3378</v>
      </c>
      <c r="C383" s="17" t="s">
        <v>611</v>
      </c>
      <c r="D383" s="18" t="s">
        <v>612</v>
      </c>
      <c r="E383" s="16" t="s">
        <v>10</v>
      </c>
      <c r="F383" s="19" t="s">
        <v>613</v>
      </c>
      <c r="G383" s="41">
        <v>50000</v>
      </c>
      <c r="H383" s="41">
        <v>50000</v>
      </c>
      <c r="I383" s="31">
        <f>Essco_Report2[[#This Row],[FY 2021-22 Allocation]]-Essco_Report2[[#This Row],[FY 2021-22 Expended]]</f>
        <v>0</v>
      </c>
      <c r="J383" s="32">
        <v>76833</v>
      </c>
      <c r="K383" s="32">
        <v>76833</v>
      </c>
      <c r="L383" s="32">
        <f>Essco_Report2[[#This Row],[FY 2022-23 Allocation]]-Essco_Report2[[#This Row],[FY 2022-23 Expended]]</f>
        <v>0</v>
      </c>
      <c r="M383" s="32">
        <v>0</v>
      </c>
    </row>
    <row r="384" spans="1:13" x14ac:dyDescent="0.35">
      <c r="A384" s="16" t="s">
        <v>3345</v>
      </c>
      <c r="B384" s="16" t="s">
        <v>3378</v>
      </c>
      <c r="C384" s="17" t="s">
        <v>614</v>
      </c>
      <c r="D384" s="18" t="s">
        <v>615</v>
      </c>
      <c r="E384" s="16" t="s">
        <v>10</v>
      </c>
      <c r="F384" s="19" t="s">
        <v>616</v>
      </c>
      <c r="G384" s="41">
        <v>394759</v>
      </c>
      <c r="H384" s="41">
        <v>394759</v>
      </c>
      <c r="I384" s="31">
        <f>Essco_Report2[[#This Row],[FY 2021-22 Allocation]]-Essco_Report2[[#This Row],[FY 2021-22 Expended]]</f>
        <v>0</v>
      </c>
      <c r="J384" s="32">
        <v>812743</v>
      </c>
      <c r="K384" s="32">
        <v>812743</v>
      </c>
      <c r="L384" s="32">
        <f>Essco_Report2[[#This Row],[FY 2022-23 Allocation]]-Essco_Report2[[#This Row],[FY 2022-23 Expended]]</f>
        <v>0</v>
      </c>
      <c r="M384" s="32">
        <v>0</v>
      </c>
    </row>
    <row r="385" spans="1:13" x14ac:dyDescent="0.35">
      <c r="A385" s="16" t="s">
        <v>3345</v>
      </c>
      <c r="B385" s="16" t="s">
        <v>3378</v>
      </c>
      <c r="C385" s="17" t="s">
        <v>617</v>
      </c>
      <c r="D385" s="18" t="s">
        <v>618</v>
      </c>
      <c r="E385" s="16" t="s">
        <v>10</v>
      </c>
      <c r="F385" s="19" t="s">
        <v>619</v>
      </c>
      <c r="G385" s="41">
        <v>50000</v>
      </c>
      <c r="H385" s="41">
        <v>0</v>
      </c>
      <c r="I385" s="31">
        <f>Essco_Report2[[#This Row],[FY 2021-22 Allocation]]-Essco_Report2[[#This Row],[FY 2021-22 Expended]]</f>
        <v>50000</v>
      </c>
      <c r="J385" s="32">
        <v>50000</v>
      </c>
      <c r="K385" s="32">
        <v>50000</v>
      </c>
      <c r="L385" s="32">
        <f>Essco_Report2[[#This Row],[FY 2022-23 Allocation]]-Essco_Report2[[#This Row],[FY 2022-23 Expended]]</f>
        <v>0</v>
      </c>
      <c r="M385" s="32">
        <v>50000</v>
      </c>
    </row>
    <row r="386" spans="1:13" x14ac:dyDescent="0.35">
      <c r="A386" s="16" t="s">
        <v>3345</v>
      </c>
      <c r="B386" s="16" t="s">
        <v>3378</v>
      </c>
      <c r="C386" s="17" t="s">
        <v>620</v>
      </c>
      <c r="D386" s="21" t="s">
        <v>621</v>
      </c>
      <c r="E386" s="16" t="s">
        <v>24</v>
      </c>
      <c r="F386" s="19" t="s">
        <v>3086</v>
      </c>
      <c r="G386" s="41">
        <v>257114</v>
      </c>
      <c r="H386" s="41">
        <v>257114</v>
      </c>
      <c r="I386" s="31">
        <f>Essco_Report2[[#This Row],[FY 2021-22 Allocation]]-Essco_Report2[[#This Row],[FY 2021-22 Expended]]</f>
        <v>0</v>
      </c>
      <c r="J386" s="32">
        <v>627094</v>
      </c>
      <c r="K386" s="32">
        <v>627094</v>
      </c>
      <c r="L386" s="32">
        <f>Essco_Report2[[#This Row],[FY 2022-23 Allocation]]-Essco_Report2[[#This Row],[FY 2022-23 Expended]]</f>
        <v>0</v>
      </c>
      <c r="M386" s="32">
        <v>0</v>
      </c>
    </row>
    <row r="387" spans="1:13" x14ac:dyDescent="0.35">
      <c r="A387" s="16" t="s">
        <v>3345</v>
      </c>
      <c r="B387" s="16" t="s">
        <v>3379</v>
      </c>
      <c r="C387" s="17" t="s">
        <v>7</v>
      </c>
      <c r="D387" s="21" t="s">
        <v>6</v>
      </c>
      <c r="E387" s="16" t="s">
        <v>6</v>
      </c>
      <c r="F387" s="19" t="s">
        <v>622</v>
      </c>
      <c r="G387" s="41">
        <v>1964836</v>
      </c>
      <c r="H387" s="41">
        <v>0</v>
      </c>
      <c r="I387" s="31">
        <f>Essco_Report2[[#This Row],[FY 2021-22 Allocation]]-Essco_Report2[[#This Row],[FY 2021-22 Expended]]</f>
        <v>1964836</v>
      </c>
      <c r="J387" s="32">
        <v>3944416</v>
      </c>
      <c r="K387" s="32">
        <v>1754481.03</v>
      </c>
      <c r="L387" s="32">
        <f>Essco_Report2[[#This Row],[FY 2022-23 Allocation]]-Essco_Report2[[#This Row],[FY 2022-23 Expended]]</f>
        <v>2189934.9699999997</v>
      </c>
      <c r="M387" s="32">
        <v>4154770.97</v>
      </c>
    </row>
    <row r="388" spans="1:13" x14ac:dyDescent="0.35">
      <c r="A388" s="16" t="s">
        <v>3345</v>
      </c>
      <c r="B388" s="16" t="s">
        <v>3380</v>
      </c>
      <c r="C388" s="17" t="s">
        <v>7</v>
      </c>
      <c r="D388" s="21" t="s">
        <v>6</v>
      </c>
      <c r="E388" s="16" t="s">
        <v>6</v>
      </c>
      <c r="F388" s="19" t="s">
        <v>623</v>
      </c>
      <c r="G388" s="41">
        <v>101558</v>
      </c>
      <c r="H388" s="41">
        <v>101558</v>
      </c>
      <c r="I388" s="31">
        <f>Essco_Report2[[#This Row],[FY 2021-22 Allocation]]-Essco_Report2[[#This Row],[FY 2021-22 Expended]]</f>
        <v>0</v>
      </c>
      <c r="J388" s="32">
        <v>267164</v>
      </c>
      <c r="K388" s="32">
        <v>267164</v>
      </c>
      <c r="L388" s="32">
        <f>Essco_Report2[[#This Row],[FY 2022-23 Allocation]]-Essco_Report2[[#This Row],[FY 2022-23 Expended]]</f>
        <v>0</v>
      </c>
      <c r="M388" s="32">
        <v>0</v>
      </c>
    </row>
    <row r="389" spans="1:13" x14ac:dyDescent="0.35">
      <c r="A389" s="16" t="s">
        <v>3345</v>
      </c>
      <c r="B389" s="16" t="s">
        <v>3381</v>
      </c>
      <c r="C389" s="17" t="s">
        <v>7</v>
      </c>
      <c r="D389" s="21" t="s">
        <v>6</v>
      </c>
      <c r="E389" s="16" t="s">
        <v>6</v>
      </c>
      <c r="F389" s="19" t="s">
        <v>624</v>
      </c>
      <c r="G389" s="41">
        <v>11107090</v>
      </c>
      <c r="H389" s="41">
        <v>11107090</v>
      </c>
      <c r="I389" s="31">
        <f>Essco_Report2[[#This Row],[FY 2021-22 Allocation]]-Essco_Report2[[#This Row],[FY 2021-22 Expended]]</f>
        <v>0</v>
      </c>
      <c r="J389" s="32">
        <v>21580061</v>
      </c>
      <c r="K389" s="32">
        <v>12438308.74</v>
      </c>
      <c r="L389" s="32">
        <f>Essco_Report2[[#This Row],[FY 2022-23 Allocation]]-Essco_Report2[[#This Row],[FY 2022-23 Expended]]</f>
        <v>9141752.2599999998</v>
      </c>
      <c r="M389" s="32">
        <v>9141752.2599999998</v>
      </c>
    </row>
    <row r="390" spans="1:13" x14ac:dyDescent="0.35">
      <c r="A390" s="16" t="s">
        <v>3345</v>
      </c>
      <c r="B390" s="16" t="s">
        <v>3381</v>
      </c>
      <c r="C390" s="17" t="s">
        <v>625</v>
      </c>
      <c r="D390" s="18" t="s">
        <v>626</v>
      </c>
      <c r="E390" s="16" t="s">
        <v>10</v>
      </c>
      <c r="F390" s="19" t="s">
        <v>627</v>
      </c>
      <c r="G390" s="41">
        <v>302763</v>
      </c>
      <c r="H390" s="41">
        <v>302763</v>
      </c>
      <c r="I390" s="31">
        <f>Essco_Report2[[#This Row],[FY 2021-22 Allocation]]-Essco_Report2[[#This Row],[FY 2021-22 Expended]]</f>
        <v>0</v>
      </c>
      <c r="J390" s="32">
        <v>486760</v>
      </c>
      <c r="K390" s="32">
        <v>486760</v>
      </c>
      <c r="L390" s="32">
        <f>Essco_Report2[[#This Row],[FY 2022-23 Allocation]]-Essco_Report2[[#This Row],[FY 2022-23 Expended]]</f>
        <v>0</v>
      </c>
      <c r="M390" s="32">
        <v>0</v>
      </c>
    </row>
    <row r="391" spans="1:13" x14ac:dyDescent="0.35">
      <c r="A391" s="16" t="s">
        <v>3345</v>
      </c>
      <c r="B391" s="16" t="s">
        <v>3381</v>
      </c>
      <c r="C391" s="17" t="s">
        <v>628</v>
      </c>
      <c r="D391" s="18" t="s">
        <v>629</v>
      </c>
      <c r="E391" s="16" t="s">
        <v>10</v>
      </c>
      <c r="F391" s="19" t="s">
        <v>630</v>
      </c>
      <c r="G391" s="41">
        <v>274118</v>
      </c>
      <c r="H391" s="41">
        <v>274118</v>
      </c>
      <c r="I391" s="31">
        <f>Essco_Report2[[#This Row],[FY 2021-22 Allocation]]-Essco_Report2[[#This Row],[FY 2021-22 Expended]]</f>
        <v>0</v>
      </c>
      <c r="J391" s="32">
        <v>581909</v>
      </c>
      <c r="K391" s="32">
        <v>82318.06</v>
      </c>
      <c r="L391" s="32">
        <f>Essco_Report2[[#This Row],[FY 2022-23 Allocation]]-Essco_Report2[[#This Row],[FY 2022-23 Expended]]</f>
        <v>499590.94</v>
      </c>
      <c r="M391" s="32">
        <v>499590.94</v>
      </c>
    </row>
    <row r="392" spans="1:13" x14ac:dyDescent="0.35">
      <c r="A392" s="16" t="s">
        <v>3345</v>
      </c>
      <c r="B392" s="16" t="s">
        <v>3382</v>
      </c>
      <c r="C392" s="17" t="s">
        <v>7</v>
      </c>
      <c r="D392" s="18" t="s">
        <v>6</v>
      </c>
      <c r="E392" s="16" t="s">
        <v>6</v>
      </c>
      <c r="F392" s="19" t="s">
        <v>631</v>
      </c>
      <c r="G392" s="41">
        <v>511760</v>
      </c>
      <c r="H392" s="41">
        <v>76846</v>
      </c>
      <c r="I392" s="31">
        <f>Essco_Report2[[#This Row],[FY 2021-22 Allocation]]-Essco_Report2[[#This Row],[FY 2021-22 Expended]]</f>
        <v>434914</v>
      </c>
      <c r="J392" s="32">
        <v>1422481</v>
      </c>
      <c r="K392" s="32">
        <v>191621</v>
      </c>
      <c r="L392" s="32">
        <f>Essco_Report2[[#This Row],[FY 2022-23 Allocation]]-Essco_Report2[[#This Row],[FY 2022-23 Expended]]</f>
        <v>1230860</v>
      </c>
      <c r="M392" s="32">
        <v>1665774</v>
      </c>
    </row>
    <row r="393" spans="1:13" x14ac:dyDescent="0.35">
      <c r="A393" s="16" t="s">
        <v>3345</v>
      </c>
      <c r="B393" s="16" t="s">
        <v>3383</v>
      </c>
      <c r="C393" s="17" t="s">
        <v>7</v>
      </c>
      <c r="D393" s="18" t="s">
        <v>6</v>
      </c>
      <c r="E393" s="16" t="s">
        <v>6</v>
      </c>
      <c r="F393" s="19" t="s">
        <v>632</v>
      </c>
      <c r="G393" s="41">
        <v>3838785</v>
      </c>
      <c r="H393" s="41">
        <v>3838785</v>
      </c>
      <c r="I393" s="31">
        <f>Essco_Report2[[#This Row],[FY 2021-22 Allocation]]-Essco_Report2[[#This Row],[FY 2021-22 Expended]]</f>
        <v>0</v>
      </c>
      <c r="J393" s="32">
        <v>7778472</v>
      </c>
      <c r="K393" s="32">
        <v>7264576</v>
      </c>
      <c r="L393" s="32">
        <f>Essco_Report2[[#This Row],[FY 2022-23 Allocation]]-Essco_Report2[[#This Row],[FY 2022-23 Expended]]</f>
        <v>513896</v>
      </c>
      <c r="M393" s="32">
        <v>513896</v>
      </c>
    </row>
    <row r="394" spans="1:13" x14ac:dyDescent="0.35">
      <c r="A394" s="16" t="s">
        <v>3345</v>
      </c>
      <c r="B394" s="16" t="s">
        <v>3384</v>
      </c>
      <c r="C394" s="17" t="s">
        <v>7</v>
      </c>
      <c r="D394" s="21" t="s">
        <v>6</v>
      </c>
      <c r="E394" s="16" t="s">
        <v>6</v>
      </c>
      <c r="F394" s="19" t="s">
        <v>633</v>
      </c>
      <c r="G394" s="41">
        <v>4312590</v>
      </c>
      <c r="H394" s="41">
        <v>0</v>
      </c>
      <c r="I394" s="31">
        <f>Essco_Report2[[#This Row],[FY 2021-22 Allocation]]-Essco_Report2[[#This Row],[FY 2021-22 Expended]]</f>
        <v>4312590</v>
      </c>
      <c r="J394" s="32">
        <v>8231627</v>
      </c>
      <c r="K394" s="32">
        <v>3770018.41</v>
      </c>
      <c r="L394" s="32">
        <f>Essco_Report2[[#This Row],[FY 2022-23 Allocation]]-Essco_Report2[[#This Row],[FY 2022-23 Expended]]</f>
        <v>4461608.59</v>
      </c>
      <c r="M394" s="32">
        <v>8774198.5899999999</v>
      </c>
    </row>
    <row r="395" spans="1:13" x14ac:dyDescent="0.35">
      <c r="A395" s="16" t="s">
        <v>3345</v>
      </c>
      <c r="B395" s="16" t="s">
        <v>3384</v>
      </c>
      <c r="C395" s="17" t="s">
        <v>634</v>
      </c>
      <c r="D395" s="18" t="s">
        <v>635</v>
      </c>
      <c r="E395" s="16" t="s">
        <v>10</v>
      </c>
      <c r="F395" s="19" t="s">
        <v>636</v>
      </c>
      <c r="G395" s="41">
        <v>137286</v>
      </c>
      <c r="H395" s="41">
        <v>137286</v>
      </c>
      <c r="I395" s="31">
        <f>Essco_Report2[[#This Row],[FY 2021-22 Allocation]]-Essco_Report2[[#This Row],[FY 2021-22 Expended]]</f>
        <v>0</v>
      </c>
      <c r="J395" s="32">
        <v>263132</v>
      </c>
      <c r="K395" s="32">
        <v>263132</v>
      </c>
      <c r="L395" s="32">
        <f>Essco_Report2[[#This Row],[FY 2022-23 Allocation]]-Essco_Report2[[#This Row],[FY 2022-23 Expended]]</f>
        <v>0</v>
      </c>
      <c r="M395" s="32">
        <v>0</v>
      </c>
    </row>
    <row r="396" spans="1:13" x14ac:dyDescent="0.35">
      <c r="A396" s="16" t="s">
        <v>3345</v>
      </c>
      <c r="B396" s="16" t="s">
        <v>3385</v>
      </c>
      <c r="C396" s="17" t="s">
        <v>7</v>
      </c>
      <c r="D396" s="18" t="s">
        <v>6</v>
      </c>
      <c r="E396" s="16" t="s">
        <v>6</v>
      </c>
      <c r="F396" s="19" t="s">
        <v>637</v>
      </c>
      <c r="G396" s="41">
        <v>1497146</v>
      </c>
      <c r="H396" s="41">
        <v>1497146</v>
      </c>
      <c r="I396" s="31">
        <f>Essco_Report2[[#This Row],[FY 2021-22 Allocation]]-Essco_Report2[[#This Row],[FY 2021-22 Expended]]</f>
        <v>0</v>
      </c>
      <c r="J396" s="32">
        <v>3757228</v>
      </c>
      <c r="K396" s="32">
        <v>3757228</v>
      </c>
      <c r="L396" s="32">
        <f>Essco_Report2[[#This Row],[FY 2022-23 Allocation]]-Essco_Report2[[#This Row],[FY 2022-23 Expended]]</f>
        <v>0</v>
      </c>
      <c r="M396" s="32">
        <v>0</v>
      </c>
    </row>
    <row r="397" spans="1:13" x14ac:dyDescent="0.35">
      <c r="A397" s="16" t="s">
        <v>3345</v>
      </c>
      <c r="B397" s="16" t="s">
        <v>3386</v>
      </c>
      <c r="C397" s="17" t="s">
        <v>7</v>
      </c>
      <c r="D397" s="18" t="s">
        <v>6</v>
      </c>
      <c r="E397" s="16" t="s">
        <v>6</v>
      </c>
      <c r="F397" s="19" t="s">
        <v>638</v>
      </c>
      <c r="G397" s="41">
        <v>16460874</v>
      </c>
      <c r="H397" s="41">
        <v>16460874</v>
      </c>
      <c r="I397" s="31">
        <f>Essco_Report2[[#This Row],[FY 2021-22 Allocation]]-Essco_Report2[[#This Row],[FY 2021-22 Expended]]</f>
        <v>0</v>
      </c>
      <c r="J397" s="32">
        <v>40425331</v>
      </c>
      <c r="K397" s="32">
        <v>40425331</v>
      </c>
      <c r="L397" s="32">
        <f>Essco_Report2[[#This Row],[FY 2022-23 Allocation]]-Essco_Report2[[#This Row],[FY 2022-23 Expended]]</f>
        <v>0</v>
      </c>
      <c r="M397" s="32">
        <v>0</v>
      </c>
    </row>
    <row r="398" spans="1:13" x14ac:dyDescent="0.35">
      <c r="A398" s="16" t="s">
        <v>3345</v>
      </c>
      <c r="B398" s="16" t="s">
        <v>3386</v>
      </c>
      <c r="C398" s="17" t="s">
        <v>639</v>
      </c>
      <c r="D398" s="21" t="s">
        <v>640</v>
      </c>
      <c r="E398" s="16" t="s">
        <v>10</v>
      </c>
      <c r="F398" s="19" t="s">
        <v>641</v>
      </c>
      <c r="G398" s="41">
        <v>50000</v>
      </c>
      <c r="H398" s="41">
        <v>50000</v>
      </c>
      <c r="I398" s="31">
        <f>Essco_Report2[[#This Row],[FY 2021-22 Allocation]]-Essco_Report2[[#This Row],[FY 2021-22 Expended]]</f>
        <v>0</v>
      </c>
      <c r="J398" s="32">
        <v>50000</v>
      </c>
      <c r="K398" s="32">
        <v>50000</v>
      </c>
      <c r="L398" s="32">
        <f>Essco_Report2[[#This Row],[FY 2022-23 Allocation]]-Essco_Report2[[#This Row],[FY 2022-23 Expended]]</f>
        <v>0</v>
      </c>
      <c r="M398" s="32">
        <v>0</v>
      </c>
    </row>
    <row r="399" spans="1:13" x14ac:dyDescent="0.35">
      <c r="A399" s="16" t="s">
        <v>3345</v>
      </c>
      <c r="B399" s="16" t="s">
        <v>3387</v>
      </c>
      <c r="C399" s="17" t="s">
        <v>7</v>
      </c>
      <c r="D399" s="18" t="s">
        <v>6</v>
      </c>
      <c r="E399" s="16" t="s">
        <v>6</v>
      </c>
      <c r="F399" s="19" t="s">
        <v>642</v>
      </c>
      <c r="G399" s="41">
        <v>237285171</v>
      </c>
      <c r="H399" s="41">
        <v>237285171</v>
      </c>
      <c r="I399" s="31">
        <f>Essco_Report2[[#This Row],[FY 2021-22 Allocation]]-Essco_Report2[[#This Row],[FY 2021-22 Expended]]</f>
        <v>0</v>
      </c>
      <c r="J399" s="32">
        <v>442534046</v>
      </c>
      <c r="K399" s="32">
        <v>442534046</v>
      </c>
      <c r="L399" s="32">
        <f>Essco_Report2[[#This Row],[FY 2022-23 Allocation]]-Essco_Report2[[#This Row],[FY 2022-23 Expended]]</f>
        <v>0</v>
      </c>
      <c r="M399" s="32">
        <v>0</v>
      </c>
    </row>
    <row r="400" spans="1:13" x14ac:dyDescent="0.35">
      <c r="A400" s="16" t="s">
        <v>3345</v>
      </c>
      <c r="B400" s="16" t="s">
        <v>3387</v>
      </c>
      <c r="C400" s="17" t="s">
        <v>643</v>
      </c>
      <c r="D400" s="18" t="s">
        <v>644</v>
      </c>
      <c r="E400" s="16" t="s">
        <v>10</v>
      </c>
      <c r="F400" s="19" t="s">
        <v>645</v>
      </c>
      <c r="G400" s="41">
        <v>482719</v>
      </c>
      <c r="H400" s="41">
        <v>482719</v>
      </c>
      <c r="I400" s="31">
        <f>Essco_Report2[[#This Row],[FY 2021-22 Allocation]]-Essco_Report2[[#This Row],[FY 2021-22 Expended]]</f>
        <v>0</v>
      </c>
      <c r="J400" s="32">
        <v>1046788</v>
      </c>
      <c r="K400" s="32">
        <v>1046788</v>
      </c>
      <c r="L400" s="32">
        <f>Essco_Report2[[#This Row],[FY 2022-23 Allocation]]-Essco_Report2[[#This Row],[FY 2022-23 Expended]]</f>
        <v>0</v>
      </c>
      <c r="M400" s="32">
        <v>0</v>
      </c>
    </row>
    <row r="401" spans="1:13" x14ac:dyDescent="0.35">
      <c r="A401" s="16" t="s">
        <v>3345</v>
      </c>
      <c r="B401" s="16" t="s">
        <v>3387</v>
      </c>
      <c r="C401" s="17" t="s">
        <v>646</v>
      </c>
      <c r="D401" s="18" t="s">
        <v>647</v>
      </c>
      <c r="E401" s="16" t="s">
        <v>10</v>
      </c>
      <c r="F401" s="19" t="s">
        <v>648</v>
      </c>
      <c r="G401" s="41">
        <v>246495</v>
      </c>
      <c r="H401" s="41">
        <v>246495</v>
      </c>
      <c r="I401" s="31">
        <f>Essco_Report2[[#This Row],[FY 2021-22 Allocation]]-Essco_Report2[[#This Row],[FY 2021-22 Expended]]</f>
        <v>0</v>
      </c>
      <c r="J401" s="32">
        <v>432957</v>
      </c>
      <c r="K401" s="32">
        <v>432957</v>
      </c>
      <c r="L401" s="32">
        <f>Essco_Report2[[#This Row],[FY 2022-23 Allocation]]-Essco_Report2[[#This Row],[FY 2022-23 Expended]]</f>
        <v>0</v>
      </c>
      <c r="M401" s="32">
        <v>0</v>
      </c>
    </row>
    <row r="402" spans="1:13" x14ac:dyDescent="0.35">
      <c r="A402" s="16" t="s">
        <v>3345</v>
      </c>
      <c r="B402" s="16" t="s">
        <v>3387</v>
      </c>
      <c r="C402" s="17" t="s">
        <v>649</v>
      </c>
      <c r="D402" s="18" t="s">
        <v>650</v>
      </c>
      <c r="E402" s="16" t="s">
        <v>10</v>
      </c>
      <c r="F402" s="19" t="s">
        <v>651</v>
      </c>
      <c r="G402" s="41">
        <v>528805</v>
      </c>
      <c r="H402" s="41">
        <v>528805</v>
      </c>
      <c r="I402" s="31">
        <f>Essco_Report2[[#This Row],[FY 2021-22 Allocation]]-Essco_Report2[[#This Row],[FY 2021-22 Expended]]</f>
        <v>0</v>
      </c>
      <c r="J402" s="32">
        <v>1232032</v>
      </c>
      <c r="K402" s="32">
        <v>1232032</v>
      </c>
      <c r="L402" s="32">
        <f>Essco_Report2[[#This Row],[FY 2022-23 Allocation]]-Essco_Report2[[#This Row],[FY 2022-23 Expended]]</f>
        <v>0</v>
      </c>
      <c r="M402" s="32">
        <v>0</v>
      </c>
    </row>
    <row r="403" spans="1:13" x14ac:dyDescent="0.35">
      <c r="A403" s="16" t="s">
        <v>3345</v>
      </c>
      <c r="B403" s="16" t="s">
        <v>3387</v>
      </c>
      <c r="C403" s="17" t="s">
        <v>652</v>
      </c>
      <c r="D403" s="21" t="s">
        <v>653</v>
      </c>
      <c r="E403" s="16" t="s">
        <v>10</v>
      </c>
      <c r="F403" s="19" t="s">
        <v>654</v>
      </c>
      <c r="G403" s="41">
        <v>284981</v>
      </c>
      <c r="H403" s="41">
        <v>284981</v>
      </c>
      <c r="I403" s="31">
        <f>Essco_Report2[[#This Row],[FY 2021-22 Allocation]]-Essco_Report2[[#This Row],[FY 2021-22 Expended]]</f>
        <v>0</v>
      </c>
      <c r="J403" s="32">
        <v>602598</v>
      </c>
      <c r="K403" s="32">
        <v>602598</v>
      </c>
      <c r="L403" s="32">
        <f>Essco_Report2[[#This Row],[FY 2022-23 Allocation]]-Essco_Report2[[#This Row],[FY 2022-23 Expended]]</f>
        <v>0</v>
      </c>
      <c r="M403" s="32">
        <v>0</v>
      </c>
    </row>
    <row r="404" spans="1:13" x14ac:dyDescent="0.35">
      <c r="A404" s="16" t="s">
        <v>3345</v>
      </c>
      <c r="B404" s="16" t="s">
        <v>3387</v>
      </c>
      <c r="C404" s="17" t="s">
        <v>655</v>
      </c>
      <c r="D404" s="21" t="s">
        <v>656</v>
      </c>
      <c r="E404" s="16" t="s">
        <v>10</v>
      </c>
      <c r="F404" s="19" t="s">
        <v>657</v>
      </c>
      <c r="G404" s="41">
        <v>227971</v>
      </c>
      <c r="H404" s="41">
        <v>227971</v>
      </c>
      <c r="I404" s="31">
        <f>Essco_Report2[[#This Row],[FY 2021-22 Allocation]]-Essco_Report2[[#This Row],[FY 2021-22 Expended]]</f>
        <v>0</v>
      </c>
      <c r="J404" s="32">
        <v>516150</v>
      </c>
      <c r="K404" s="32">
        <v>516150</v>
      </c>
      <c r="L404" s="32">
        <f>Essco_Report2[[#This Row],[FY 2022-23 Allocation]]-Essco_Report2[[#This Row],[FY 2022-23 Expended]]</f>
        <v>0</v>
      </c>
      <c r="M404" s="32">
        <v>0</v>
      </c>
    </row>
    <row r="405" spans="1:13" x14ac:dyDescent="0.35">
      <c r="A405" s="16" t="s">
        <v>3345</v>
      </c>
      <c r="B405" s="16" t="s">
        <v>3387</v>
      </c>
      <c r="C405" s="17" t="s">
        <v>658</v>
      </c>
      <c r="D405" s="21" t="s">
        <v>659</v>
      </c>
      <c r="E405" s="16" t="s">
        <v>10</v>
      </c>
      <c r="F405" s="19" t="s">
        <v>660</v>
      </c>
      <c r="G405" s="41">
        <v>91439</v>
      </c>
      <c r="H405" s="41">
        <v>91439</v>
      </c>
      <c r="I405" s="31">
        <f>Essco_Report2[[#This Row],[FY 2021-22 Allocation]]-Essco_Report2[[#This Row],[FY 2021-22 Expended]]</f>
        <v>0</v>
      </c>
      <c r="J405" s="32">
        <v>312571</v>
      </c>
      <c r="K405" s="32">
        <v>312571</v>
      </c>
      <c r="L405" s="32">
        <f>Essco_Report2[[#This Row],[FY 2022-23 Allocation]]-Essco_Report2[[#This Row],[FY 2022-23 Expended]]</f>
        <v>0</v>
      </c>
      <c r="M405" s="32">
        <v>0</v>
      </c>
    </row>
    <row r="406" spans="1:13" x14ac:dyDescent="0.35">
      <c r="A406" s="16" t="s">
        <v>3345</v>
      </c>
      <c r="B406" s="16" t="s">
        <v>3387</v>
      </c>
      <c r="C406" s="17" t="s">
        <v>661</v>
      </c>
      <c r="D406" s="21" t="s">
        <v>662</v>
      </c>
      <c r="E406" s="16" t="s">
        <v>10</v>
      </c>
      <c r="F406" s="19" t="s">
        <v>663</v>
      </c>
      <c r="G406" s="41">
        <v>71299</v>
      </c>
      <c r="H406" s="41">
        <v>71299</v>
      </c>
      <c r="I406" s="31">
        <f>Essco_Report2[[#This Row],[FY 2021-22 Allocation]]-Essco_Report2[[#This Row],[FY 2021-22 Expended]]</f>
        <v>0</v>
      </c>
      <c r="J406" s="32">
        <v>190150</v>
      </c>
      <c r="K406" s="32">
        <v>190150</v>
      </c>
      <c r="L406" s="32">
        <f>Essco_Report2[[#This Row],[FY 2022-23 Allocation]]-Essco_Report2[[#This Row],[FY 2022-23 Expended]]</f>
        <v>0</v>
      </c>
      <c r="M406" s="32">
        <v>0</v>
      </c>
    </row>
    <row r="407" spans="1:13" x14ac:dyDescent="0.35">
      <c r="A407" s="16" t="s">
        <v>3345</v>
      </c>
      <c r="B407" s="16" t="s">
        <v>3387</v>
      </c>
      <c r="C407" s="17" t="s">
        <v>664</v>
      </c>
      <c r="D407" s="21" t="s">
        <v>665</v>
      </c>
      <c r="E407" s="16" t="s">
        <v>10</v>
      </c>
      <c r="F407" s="19" t="s">
        <v>666</v>
      </c>
      <c r="G407" s="41">
        <v>276516</v>
      </c>
      <c r="H407" s="41">
        <v>276516</v>
      </c>
      <c r="I407" s="31">
        <f>Essco_Report2[[#This Row],[FY 2021-22 Allocation]]-Essco_Report2[[#This Row],[FY 2021-22 Expended]]</f>
        <v>0</v>
      </c>
      <c r="J407" s="32">
        <v>606413</v>
      </c>
      <c r="K407" s="32">
        <v>603652</v>
      </c>
      <c r="L407" s="32">
        <f>Essco_Report2[[#This Row],[FY 2022-23 Allocation]]-Essco_Report2[[#This Row],[FY 2022-23 Expended]]</f>
        <v>2761</v>
      </c>
      <c r="M407" s="32">
        <v>2761</v>
      </c>
    </row>
    <row r="408" spans="1:13" x14ac:dyDescent="0.35">
      <c r="A408" s="16" t="s">
        <v>3345</v>
      </c>
      <c r="B408" s="16" t="s">
        <v>3387</v>
      </c>
      <c r="C408" s="17" t="s">
        <v>667</v>
      </c>
      <c r="D408" s="21" t="s">
        <v>668</v>
      </c>
      <c r="E408" s="16" t="s">
        <v>10</v>
      </c>
      <c r="F408" s="19" t="s">
        <v>669</v>
      </c>
      <c r="G408" s="41">
        <v>116872</v>
      </c>
      <c r="H408" s="41">
        <v>116872</v>
      </c>
      <c r="I408" s="31">
        <f>Essco_Report2[[#This Row],[FY 2021-22 Allocation]]-Essco_Report2[[#This Row],[FY 2021-22 Expended]]</f>
        <v>0</v>
      </c>
      <c r="J408" s="32">
        <v>243083</v>
      </c>
      <c r="K408" s="32">
        <v>243083</v>
      </c>
      <c r="L408" s="32">
        <f>Essco_Report2[[#This Row],[FY 2022-23 Allocation]]-Essco_Report2[[#This Row],[FY 2022-23 Expended]]</f>
        <v>0</v>
      </c>
      <c r="M408" s="32">
        <v>0</v>
      </c>
    </row>
    <row r="409" spans="1:13" x14ac:dyDescent="0.35">
      <c r="A409" s="16" t="s">
        <v>3345</v>
      </c>
      <c r="B409" s="16" t="s">
        <v>3387</v>
      </c>
      <c r="C409" s="17" t="s">
        <v>670</v>
      </c>
      <c r="D409" s="21" t="s">
        <v>671</v>
      </c>
      <c r="E409" s="16" t="s">
        <v>10</v>
      </c>
      <c r="F409" s="19" t="s">
        <v>672</v>
      </c>
      <c r="G409" s="41">
        <v>480771</v>
      </c>
      <c r="H409" s="41">
        <v>480771</v>
      </c>
      <c r="I409" s="31">
        <f>Essco_Report2[[#This Row],[FY 2021-22 Allocation]]-Essco_Report2[[#This Row],[FY 2021-22 Expended]]</f>
        <v>0</v>
      </c>
      <c r="J409" s="32">
        <v>885670</v>
      </c>
      <c r="K409" s="32">
        <v>885670</v>
      </c>
      <c r="L409" s="32">
        <f>Essco_Report2[[#This Row],[FY 2022-23 Allocation]]-Essco_Report2[[#This Row],[FY 2022-23 Expended]]</f>
        <v>0</v>
      </c>
      <c r="M409" s="32">
        <v>0</v>
      </c>
    </row>
    <row r="410" spans="1:13" x14ac:dyDescent="0.35">
      <c r="A410" s="16" t="s">
        <v>3345</v>
      </c>
      <c r="B410" s="16" t="s">
        <v>3387</v>
      </c>
      <c r="C410" s="17" t="s">
        <v>673</v>
      </c>
      <c r="D410" s="21" t="s">
        <v>674</v>
      </c>
      <c r="E410" s="16" t="s">
        <v>24</v>
      </c>
      <c r="F410" s="19" t="s">
        <v>3073</v>
      </c>
      <c r="G410" s="41">
        <v>612959</v>
      </c>
      <c r="H410" s="41">
        <v>340466.57</v>
      </c>
      <c r="I410" s="31">
        <f>Essco_Report2[[#This Row],[FY 2021-22 Allocation]]-Essco_Report2[[#This Row],[FY 2021-22 Expended]]</f>
        <v>272492.43</v>
      </c>
      <c r="J410" s="32">
        <v>1152483</v>
      </c>
      <c r="K410" s="32">
        <v>0</v>
      </c>
      <c r="L410" s="32">
        <f>Essco_Report2[[#This Row],[FY 2022-23 Allocation]]-Essco_Report2[[#This Row],[FY 2022-23 Expended]]</f>
        <v>1152483</v>
      </c>
      <c r="M410" s="32">
        <v>1424975.43</v>
      </c>
    </row>
    <row r="411" spans="1:13" x14ac:dyDescent="0.35">
      <c r="A411" s="16" t="s">
        <v>3345</v>
      </c>
      <c r="B411" s="16" t="s">
        <v>3387</v>
      </c>
      <c r="C411" s="17" t="s">
        <v>675</v>
      </c>
      <c r="D411" s="21" t="s">
        <v>676</v>
      </c>
      <c r="E411" s="16" t="s">
        <v>10</v>
      </c>
      <c r="F411" s="19" t="s">
        <v>677</v>
      </c>
      <c r="G411" s="41">
        <v>176664</v>
      </c>
      <c r="H411" s="41">
        <v>176664</v>
      </c>
      <c r="I411" s="31">
        <f>Essco_Report2[[#This Row],[FY 2021-22 Allocation]]-Essco_Report2[[#This Row],[FY 2021-22 Expended]]</f>
        <v>0</v>
      </c>
      <c r="J411" s="32">
        <v>146535</v>
      </c>
      <c r="K411" s="32">
        <v>146535</v>
      </c>
      <c r="L411" s="32">
        <f>Essco_Report2[[#This Row],[FY 2022-23 Allocation]]-Essco_Report2[[#This Row],[FY 2022-23 Expended]]</f>
        <v>0</v>
      </c>
      <c r="M411" s="32">
        <v>0</v>
      </c>
    </row>
    <row r="412" spans="1:13" x14ac:dyDescent="0.35">
      <c r="A412" s="16" t="s">
        <v>3345</v>
      </c>
      <c r="B412" s="16" t="s">
        <v>3387</v>
      </c>
      <c r="C412" s="17" t="s">
        <v>678</v>
      </c>
      <c r="D412" s="21" t="s">
        <v>679</v>
      </c>
      <c r="E412" s="16" t="s">
        <v>10</v>
      </c>
      <c r="F412" s="19" t="s">
        <v>680</v>
      </c>
      <c r="G412" s="41">
        <v>146356</v>
      </c>
      <c r="H412" s="41">
        <v>146356</v>
      </c>
      <c r="I412" s="31">
        <f>Essco_Report2[[#This Row],[FY 2021-22 Allocation]]-Essco_Report2[[#This Row],[FY 2021-22 Expended]]</f>
        <v>0</v>
      </c>
      <c r="J412" s="32">
        <v>367808</v>
      </c>
      <c r="K412" s="32">
        <v>264651.90000000002</v>
      </c>
      <c r="L412" s="32">
        <f>Essco_Report2[[#This Row],[FY 2022-23 Allocation]]-Essco_Report2[[#This Row],[FY 2022-23 Expended]]</f>
        <v>103156.09999999998</v>
      </c>
      <c r="M412" s="32">
        <v>103156.1</v>
      </c>
    </row>
    <row r="413" spans="1:13" x14ac:dyDescent="0.35">
      <c r="A413" s="16" t="s">
        <v>3345</v>
      </c>
      <c r="B413" s="16" t="s">
        <v>3387</v>
      </c>
      <c r="C413" s="17" t="s">
        <v>681</v>
      </c>
      <c r="D413" s="21" t="s">
        <v>682</v>
      </c>
      <c r="E413" s="16" t="s">
        <v>10</v>
      </c>
      <c r="F413" s="19" t="s">
        <v>683</v>
      </c>
      <c r="G413" s="41">
        <v>345527</v>
      </c>
      <c r="H413" s="41">
        <v>345527</v>
      </c>
      <c r="I413" s="31">
        <f>Essco_Report2[[#This Row],[FY 2021-22 Allocation]]-Essco_Report2[[#This Row],[FY 2021-22 Expended]]</f>
        <v>0</v>
      </c>
      <c r="J413" s="32">
        <v>736085</v>
      </c>
      <c r="K413" s="32">
        <v>736085</v>
      </c>
      <c r="L413" s="32">
        <f>Essco_Report2[[#This Row],[FY 2022-23 Allocation]]-Essco_Report2[[#This Row],[FY 2022-23 Expended]]</f>
        <v>0</v>
      </c>
      <c r="M413" s="32">
        <v>0</v>
      </c>
    </row>
    <row r="414" spans="1:13" ht="31" x14ac:dyDescent="0.35">
      <c r="A414" s="16" t="s">
        <v>3345</v>
      </c>
      <c r="B414" s="16" t="s">
        <v>3387</v>
      </c>
      <c r="C414" s="17" t="s">
        <v>684</v>
      </c>
      <c r="D414" s="21" t="s">
        <v>685</v>
      </c>
      <c r="E414" s="16" t="s">
        <v>10</v>
      </c>
      <c r="F414" s="19" t="s">
        <v>686</v>
      </c>
      <c r="G414" s="41">
        <v>163882</v>
      </c>
      <c r="H414" s="41">
        <v>163882</v>
      </c>
      <c r="I414" s="31">
        <f>Essco_Report2[[#This Row],[FY 2021-22 Allocation]]-Essco_Report2[[#This Row],[FY 2021-22 Expended]]</f>
        <v>0</v>
      </c>
      <c r="J414" s="32">
        <v>357219</v>
      </c>
      <c r="K414" s="32">
        <v>32482</v>
      </c>
      <c r="L414" s="32">
        <f>Essco_Report2[[#This Row],[FY 2022-23 Allocation]]-Essco_Report2[[#This Row],[FY 2022-23 Expended]]</f>
        <v>324737</v>
      </c>
      <c r="M414" s="32">
        <v>324737</v>
      </c>
    </row>
    <row r="415" spans="1:13" x14ac:dyDescent="0.35">
      <c r="A415" s="16" t="s">
        <v>3345</v>
      </c>
      <c r="B415" s="16" t="s">
        <v>3387</v>
      </c>
      <c r="C415" s="17" t="s">
        <v>687</v>
      </c>
      <c r="D415" s="21" t="s">
        <v>688</v>
      </c>
      <c r="E415" s="16" t="s">
        <v>10</v>
      </c>
      <c r="F415" s="19" t="s">
        <v>689</v>
      </c>
      <c r="G415" s="41">
        <v>132688</v>
      </c>
      <c r="H415" s="41">
        <v>132688</v>
      </c>
      <c r="I415" s="31">
        <f>Essco_Report2[[#This Row],[FY 2021-22 Allocation]]-Essco_Report2[[#This Row],[FY 2021-22 Expended]]</f>
        <v>0</v>
      </c>
      <c r="J415" s="32">
        <v>254551</v>
      </c>
      <c r="K415" s="32">
        <v>254551</v>
      </c>
      <c r="L415" s="32">
        <f>Essco_Report2[[#This Row],[FY 2022-23 Allocation]]-Essco_Report2[[#This Row],[FY 2022-23 Expended]]</f>
        <v>0</v>
      </c>
      <c r="M415" s="32">
        <v>0</v>
      </c>
    </row>
    <row r="416" spans="1:13" x14ac:dyDescent="0.35">
      <c r="A416" s="16" t="s">
        <v>3345</v>
      </c>
      <c r="B416" s="16" t="s">
        <v>3387</v>
      </c>
      <c r="C416" s="17" t="s">
        <v>690</v>
      </c>
      <c r="D416" s="21" t="s">
        <v>691</v>
      </c>
      <c r="E416" s="16" t="s">
        <v>10</v>
      </c>
      <c r="F416" s="19" t="s">
        <v>692</v>
      </c>
      <c r="G416" s="41">
        <v>337163</v>
      </c>
      <c r="H416" s="41">
        <v>337163</v>
      </c>
      <c r="I416" s="31">
        <f>Essco_Report2[[#This Row],[FY 2021-22 Allocation]]-Essco_Report2[[#This Row],[FY 2021-22 Expended]]</f>
        <v>0</v>
      </c>
      <c r="J416" s="32">
        <v>623443</v>
      </c>
      <c r="K416" s="32">
        <v>623443</v>
      </c>
      <c r="L416" s="32">
        <f>Essco_Report2[[#This Row],[FY 2022-23 Allocation]]-Essco_Report2[[#This Row],[FY 2022-23 Expended]]</f>
        <v>0</v>
      </c>
      <c r="M416" s="32">
        <v>0</v>
      </c>
    </row>
    <row r="417" spans="1:13" x14ac:dyDescent="0.35">
      <c r="A417" s="16" t="s">
        <v>3345</v>
      </c>
      <c r="B417" s="16" t="s">
        <v>3387</v>
      </c>
      <c r="C417" s="17" t="s">
        <v>693</v>
      </c>
      <c r="D417" s="21" t="s">
        <v>694</v>
      </c>
      <c r="E417" s="16" t="s">
        <v>10</v>
      </c>
      <c r="F417" s="19" t="s">
        <v>695</v>
      </c>
      <c r="G417" s="41">
        <v>532810</v>
      </c>
      <c r="H417" s="41">
        <v>532810</v>
      </c>
      <c r="I417" s="31">
        <f>Essco_Report2[[#This Row],[FY 2021-22 Allocation]]-Essco_Report2[[#This Row],[FY 2021-22 Expended]]</f>
        <v>0</v>
      </c>
      <c r="J417" s="32">
        <v>1004791</v>
      </c>
      <c r="K417" s="32">
        <v>492039.99</v>
      </c>
      <c r="L417" s="32">
        <f>Essco_Report2[[#This Row],[FY 2022-23 Allocation]]-Essco_Report2[[#This Row],[FY 2022-23 Expended]]</f>
        <v>512751.01</v>
      </c>
      <c r="M417" s="32">
        <v>512751.01</v>
      </c>
    </row>
    <row r="418" spans="1:13" x14ac:dyDescent="0.35">
      <c r="A418" s="16" t="s">
        <v>3345</v>
      </c>
      <c r="B418" s="16" t="s">
        <v>3387</v>
      </c>
      <c r="C418" s="17" t="s">
        <v>696</v>
      </c>
      <c r="D418" s="21" t="s">
        <v>697</v>
      </c>
      <c r="E418" s="16" t="s">
        <v>10</v>
      </c>
      <c r="F418" s="19" t="s">
        <v>698</v>
      </c>
      <c r="G418" s="41">
        <v>243098</v>
      </c>
      <c r="H418" s="41">
        <v>243098</v>
      </c>
      <c r="I418" s="31">
        <f>Essco_Report2[[#This Row],[FY 2021-22 Allocation]]-Essco_Report2[[#This Row],[FY 2021-22 Expended]]</f>
        <v>0</v>
      </c>
      <c r="J418" s="32">
        <v>678114</v>
      </c>
      <c r="K418" s="32">
        <v>678114</v>
      </c>
      <c r="L418" s="32">
        <f>Essco_Report2[[#This Row],[FY 2022-23 Allocation]]-Essco_Report2[[#This Row],[FY 2022-23 Expended]]</f>
        <v>0</v>
      </c>
      <c r="M418" s="32">
        <v>0</v>
      </c>
    </row>
    <row r="419" spans="1:13" x14ac:dyDescent="0.35">
      <c r="A419" s="16" t="s">
        <v>3345</v>
      </c>
      <c r="B419" s="16" t="s">
        <v>3387</v>
      </c>
      <c r="C419" s="17" t="s">
        <v>699</v>
      </c>
      <c r="D419" s="21" t="s">
        <v>700</v>
      </c>
      <c r="E419" s="16" t="s">
        <v>10</v>
      </c>
      <c r="F419" s="19" t="s">
        <v>701</v>
      </c>
      <c r="G419" s="41">
        <v>137134</v>
      </c>
      <c r="H419" s="41">
        <v>137134</v>
      </c>
      <c r="I419" s="31">
        <f>Essco_Report2[[#This Row],[FY 2021-22 Allocation]]-Essco_Report2[[#This Row],[FY 2021-22 Expended]]</f>
        <v>0</v>
      </c>
      <c r="J419" s="32">
        <v>318309</v>
      </c>
      <c r="K419" s="32">
        <v>318309</v>
      </c>
      <c r="L419" s="32">
        <f>Essco_Report2[[#This Row],[FY 2022-23 Allocation]]-Essco_Report2[[#This Row],[FY 2022-23 Expended]]</f>
        <v>0</v>
      </c>
      <c r="M419" s="32">
        <v>0</v>
      </c>
    </row>
    <row r="420" spans="1:13" x14ac:dyDescent="0.35">
      <c r="A420" s="16" t="s">
        <v>3345</v>
      </c>
      <c r="B420" s="16" t="s">
        <v>3387</v>
      </c>
      <c r="C420" s="17" t="s">
        <v>702</v>
      </c>
      <c r="D420" s="21" t="s">
        <v>703</v>
      </c>
      <c r="E420" s="16" t="s">
        <v>10</v>
      </c>
      <c r="F420" s="19" t="s">
        <v>704</v>
      </c>
      <c r="G420" s="41">
        <v>65101</v>
      </c>
      <c r="H420" s="41">
        <v>65101</v>
      </c>
      <c r="I420" s="31">
        <f>Essco_Report2[[#This Row],[FY 2021-22 Allocation]]-Essco_Report2[[#This Row],[FY 2021-22 Expended]]</f>
        <v>0</v>
      </c>
      <c r="J420" s="32">
        <v>162315</v>
      </c>
      <c r="K420" s="32">
        <v>162315</v>
      </c>
      <c r="L420" s="32">
        <f>Essco_Report2[[#This Row],[FY 2022-23 Allocation]]-Essco_Report2[[#This Row],[FY 2022-23 Expended]]</f>
        <v>0</v>
      </c>
      <c r="M420" s="32">
        <v>0</v>
      </c>
    </row>
    <row r="421" spans="1:13" x14ac:dyDescent="0.35">
      <c r="A421" s="16" t="s">
        <v>3345</v>
      </c>
      <c r="B421" s="16" t="s">
        <v>3387</v>
      </c>
      <c r="C421" s="17" t="s">
        <v>705</v>
      </c>
      <c r="D421" s="21" t="s">
        <v>706</v>
      </c>
      <c r="E421" s="16" t="s">
        <v>10</v>
      </c>
      <c r="F421" s="19" t="s">
        <v>3388</v>
      </c>
      <c r="G421" s="41">
        <v>50000</v>
      </c>
      <c r="H421" s="41">
        <v>50000</v>
      </c>
      <c r="I421" s="31">
        <f>Essco_Report2[[#This Row],[FY 2021-22 Allocation]]-Essco_Report2[[#This Row],[FY 2021-22 Expended]]</f>
        <v>0</v>
      </c>
      <c r="J421" s="32">
        <v>69296</v>
      </c>
      <c r="K421" s="32">
        <v>69296</v>
      </c>
      <c r="L421" s="32">
        <f>Essco_Report2[[#This Row],[FY 2022-23 Allocation]]-Essco_Report2[[#This Row],[FY 2022-23 Expended]]</f>
        <v>0</v>
      </c>
      <c r="M421" s="32">
        <v>0</v>
      </c>
    </row>
    <row r="422" spans="1:13" x14ac:dyDescent="0.35">
      <c r="A422" s="16" t="s">
        <v>3345</v>
      </c>
      <c r="B422" s="16" t="s">
        <v>3387</v>
      </c>
      <c r="C422" s="17" t="s">
        <v>707</v>
      </c>
      <c r="D422" s="21" t="s">
        <v>708</v>
      </c>
      <c r="E422" s="16" t="s">
        <v>10</v>
      </c>
      <c r="F422" s="19" t="s">
        <v>709</v>
      </c>
      <c r="G422" s="41">
        <v>358055</v>
      </c>
      <c r="H422" s="41">
        <v>358055</v>
      </c>
      <c r="I422" s="31">
        <f>Essco_Report2[[#This Row],[FY 2021-22 Allocation]]-Essco_Report2[[#This Row],[FY 2021-22 Expended]]</f>
        <v>0</v>
      </c>
      <c r="J422" s="32">
        <v>775809</v>
      </c>
      <c r="K422" s="32">
        <v>775809</v>
      </c>
      <c r="L422" s="32">
        <f>Essco_Report2[[#This Row],[FY 2022-23 Allocation]]-Essco_Report2[[#This Row],[FY 2022-23 Expended]]</f>
        <v>0</v>
      </c>
      <c r="M422" s="32">
        <v>0</v>
      </c>
    </row>
    <row r="423" spans="1:13" x14ac:dyDescent="0.35">
      <c r="A423" s="16" t="s">
        <v>3345</v>
      </c>
      <c r="B423" s="16" t="s">
        <v>3387</v>
      </c>
      <c r="C423" s="17" t="s">
        <v>710</v>
      </c>
      <c r="D423" s="21" t="s">
        <v>711</v>
      </c>
      <c r="E423" s="16" t="s">
        <v>10</v>
      </c>
      <c r="F423" s="19" t="s">
        <v>712</v>
      </c>
      <c r="G423" s="41">
        <v>162174</v>
      </c>
      <c r="H423" s="41">
        <v>162174</v>
      </c>
      <c r="I423" s="31">
        <f>Essco_Report2[[#This Row],[FY 2021-22 Allocation]]-Essco_Report2[[#This Row],[FY 2021-22 Expended]]</f>
        <v>0</v>
      </c>
      <c r="J423" s="32">
        <v>303092</v>
      </c>
      <c r="K423" s="32">
        <v>22657.89</v>
      </c>
      <c r="L423" s="32">
        <f>Essco_Report2[[#This Row],[FY 2022-23 Allocation]]-Essco_Report2[[#This Row],[FY 2022-23 Expended]]</f>
        <v>280434.11</v>
      </c>
      <c r="M423" s="32">
        <v>280434.11</v>
      </c>
    </row>
    <row r="424" spans="1:13" x14ac:dyDescent="0.35">
      <c r="A424" s="16" t="s">
        <v>3345</v>
      </c>
      <c r="B424" s="16" t="s">
        <v>3387</v>
      </c>
      <c r="C424" s="17" t="s">
        <v>713</v>
      </c>
      <c r="D424" s="21" t="s">
        <v>714</v>
      </c>
      <c r="E424" s="16" t="s">
        <v>10</v>
      </c>
      <c r="F424" s="19" t="s">
        <v>715</v>
      </c>
      <c r="G424" s="41">
        <v>157544</v>
      </c>
      <c r="H424" s="41">
        <v>157544</v>
      </c>
      <c r="I424" s="31">
        <f>Essco_Report2[[#This Row],[FY 2021-22 Allocation]]-Essco_Report2[[#This Row],[FY 2021-22 Expended]]</f>
        <v>0</v>
      </c>
      <c r="J424" s="32">
        <v>257672</v>
      </c>
      <c r="K424" s="32">
        <v>21176</v>
      </c>
      <c r="L424" s="32">
        <f>Essco_Report2[[#This Row],[FY 2022-23 Allocation]]-Essco_Report2[[#This Row],[FY 2022-23 Expended]]</f>
        <v>236496</v>
      </c>
      <c r="M424" s="32">
        <v>236496</v>
      </c>
    </row>
    <row r="425" spans="1:13" x14ac:dyDescent="0.35">
      <c r="A425" s="16" t="s">
        <v>3345</v>
      </c>
      <c r="B425" s="16" t="s">
        <v>3387</v>
      </c>
      <c r="C425" s="17" t="s">
        <v>716</v>
      </c>
      <c r="D425" s="21" t="s">
        <v>717</v>
      </c>
      <c r="E425" s="16" t="s">
        <v>24</v>
      </c>
      <c r="F425" s="19" t="s">
        <v>718</v>
      </c>
      <c r="G425" s="41">
        <v>50000</v>
      </c>
      <c r="H425" s="41">
        <v>0</v>
      </c>
      <c r="I425" s="31">
        <f>Essco_Report2[[#This Row],[FY 2021-22 Allocation]]-Essco_Report2[[#This Row],[FY 2021-22 Expended]]</f>
        <v>50000</v>
      </c>
      <c r="J425" s="32">
        <v>133497</v>
      </c>
      <c r="K425" s="32">
        <v>0</v>
      </c>
      <c r="L425" s="32">
        <f>Essco_Report2[[#This Row],[FY 2022-23 Allocation]]-Essco_Report2[[#This Row],[FY 2022-23 Expended]]</f>
        <v>133497</v>
      </c>
      <c r="M425" s="32">
        <v>183497</v>
      </c>
    </row>
    <row r="426" spans="1:13" x14ac:dyDescent="0.35">
      <c r="A426" s="16" t="s">
        <v>3345</v>
      </c>
      <c r="B426" s="16" t="s">
        <v>3387</v>
      </c>
      <c r="C426" s="17" t="s">
        <v>719</v>
      </c>
      <c r="D426" s="21" t="s">
        <v>720</v>
      </c>
      <c r="E426" s="16" t="s">
        <v>10</v>
      </c>
      <c r="F426" s="19" t="s">
        <v>721</v>
      </c>
      <c r="G426" s="41">
        <v>73848</v>
      </c>
      <c r="H426" s="41">
        <v>73848</v>
      </c>
      <c r="I426" s="31">
        <f>Essco_Report2[[#This Row],[FY 2021-22 Allocation]]-Essco_Report2[[#This Row],[FY 2021-22 Expended]]</f>
        <v>0</v>
      </c>
      <c r="J426" s="32">
        <v>204460</v>
      </c>
      <c r="K426" s="32">
        <v>204460</v>
      </c>
      <c r="L426" s="32">
        <f>Essco_Report2[[#This Row],[FY 2022-23 Allocation]]-Essco_Report2[[#This Row],[FY 2022-23 Expended]]</f>
        <v>0</v>
      </c>
      <c r="M426" s="32">
        <v>0</v>
      </c>
    </row>
    <row r="427" spans="1:13" x14ac:dyDescent="0.35">
      <c r="A427" s="16" t="s">
        <v>3345</v>
      </c>
      <c r="B427" s="16" t="s">
        <v>3387</v>
      </c>
      <c r="C427" s="17" t="s">
        <v>722</v>
      </c>
      <c r="D427" s="21" t="s">
        <v>723</v>
      </c>
      <c r="E427" s="16" t="s">
        <v>10</v>
      </c>
      <c r="F427" s="19" t="s">
        <v>3074</v>
      </c>
      <c r="G427" s="41">
        <v>117408</v>
      </c>
      <c r="H427" s="41">
        <v>117408</v>
      </c>
      <c r="I427" s="31">
        <f>Essco_Report2[[#This Row],[FY 2021-22 Allocation]]-Essco_Report2[[#This Row],[FY 2021-22 Expended]]</f>
        <v>0</v>
      </c>
      <c r="J427" s="32">
        <v>316475</v>
      </c>
      <c r="K427" s="32">
        <v>316475</v>
      </c>
      <c r="L427" s="32">
        <f>Essco_Report2[[#This Row],[FY 2022-23 Allocation]]-Essco_Report2[[#This Row],[FY 2022-23 Expended]]</f>
        <v>0</v>
      </c>
      <c r="M427" s="32">
        <v>0</v>
      </c>
    </row>
    <row r="428" spans="1:13" x14ac:dyDescent="0.35">
      <c r="A428" s="16" t="s">
        <v>3345</v>
      </c>
      <c r="B428" s="16" t="s">
        <v>3387</v>
      </c>
      <c r="C428" s="17" t="s">
        <v>724</v>
      </c>
      <c r="D428" s="21" t="s">
        <v>725</v>
      </c>
      <c r="E428" s="16" t="s">
        <v>10</v>
      </c>
      <c r="F428" s="19" t="s">
        <v>726</v>
      </c>
      <c r="G428" s="41">
        <v>367345</v>
      </c>
      <c r="H428" s="41">
        <v>367345</v>
      </c>
      <c r="I428" s="31">
        <f>Essco_Report2[[#This Row],[FY 2021-22 Allocation]]-Essco_Report2[[#This Row],[FY 2021-22 Expended]]</f>
        <v>0</v>
      </c>
      <c r="J428" s="32">
        <v>772190</v>
      </c>
      <c r="K428" s="32">
        <v>772190</v>
      </c>
      <c r="L428" s="32">
        <f>Essco_Report2[[#This Row],[FY 2022-23 Allocation]]-Essco_Report2[[#This Row],[FY 2022-23 Expended]]</f>
        <v>0</v>
      </c>
      <c r="M428" s="32">
        <v>0</v>
      </c>
    </row>
    <row r="429" spans="1:13" x14ac:dyDescent="0.35">
      <c r="A429" s="16" t="s">
        <v>3345</v>
      </c>
      <c r="B429" s="16" t="s">
        <v>3387</v>
      </c>
      <c r="C429" s="17" t="s">
        <v>727</v>
      </c>
      <c r="D429" s="21" t="s">
        <v>728</v>
      </c>
      <c r="E429" s="16" t="s">
        <v>10</v>
      </c>
      <c r="F429" s="19" t="s">
        <v>729</v>
      </c>
      <c r="G429" s="41">
        <v>124964</v>
      </c>
      <c r="H429" s="41">
        <v>124964</v>
      </c>
      <c r="I429" s="31">
        <f>Essco_Report2[[#This Row],[FY 2021-22 Allocation]]-Essco_Report2[[#This Row],[FY 2021-22 Expended]]</f>
        <v>0</v>
      </c>
      <c r="J429" s="32">
        <v>215041</v>
      </c>
      <c r="K429" s="32">
        <v>215041</v>
      </c>
      <c r="L429" s="32">
        <f>Essco_Report2[[#This Row],[FY 2022-23 Allocation]]-Essco_Report2[[#This Row],[FY 2022-23 Expended]]</f>
        <v>0</v>
      </c>
      <c r="M429" s="32">
        <v>0</v>
      </c>
    </row>
    <row r="430" spans="1:13" x14ac:dyDescent="0.35">
      <c r="A430" s="16" t="s">
        <v>3345</v>
      </c>
      <c r="B430" s="16" t="s">
        <v>3387</v>
      </c>
      <c r="C430" s="17" t="s">
        <v>730</v>
      </c>
      <c r="D430" s="21" t="s">
        <v>731</v>
      </c>
      <c r="E430" s="16" t="s">
        <v>10</v>
      </c>
      <c r="F430" s="19" t="s">
        <v>732</v>
      </c>
      <c r="G430" s="41">
        <v>294536</v>
      </c>
      <c r="H430" s="41">
        <v>294536</v>
      </c>
      <c r="I430" s="31">
        <f>Essco_Report2[[#This Row],[FY 2021-22 Allocation]]-Essco_Report2[[#This Row],[FY 2021-22 Expended]]</f>
        <v>0</v>
      </c>
      <c r="J430" s="32">
        <v>694857</v>
      </c>
      <c r="K430" s="32">
        <v>571600.02</v>
      </c>
      <c r="L430" s="32">
        <f>Essco_Report2[[#This Row],[FY 2022-23 Allocation]]-Essco_Report2[[#This Row],[FY 2022-23 Expended]]</f>
        <v>123256.97999999998</v>
      </c>
      <c r="M430" s="32">
        <v>123256.98</v>
      </c>
    </row>
    <row r="431" spans="1:13" x14ac:dyDescent="0.35">
      <c r="A431" s="16" t="s">
        <v>3345</v>
      </c>
      <c r="B431" s="16" t="s">
        <v>3387</v>
      </c>
      <c r="C431" s="17" t="s">
        <v>733</v>
      </c>
      <c r="D431" s="21" t="s">
        <v>734</v>
      </c>
      <c r="E431" s="16" t="s">
        <v>10</v>
      </c>
      <c r="F431" s="19" t="s">
        <v>735</v>
      </c>
      <c r="G431" s="41">
        <v>673959</v>
      </c>
      <c r="H431" s="41">
        <v>673959</v>
      </c>
      <c r="I431" s="31">
        <f>Essco_Report2[[#This Row],[FY 2021-22 Allocation]]-Essco_Report2[[#This Row],[FY 2021-22 Expended]]</f>
        <v>0</v>
      </c>
      <c r="J431" s="32">
        <v>1279695</v>
      </c>
      <c r="K431" s="32">
        <v>1279695</v>
      </c>
      <c r="L431" s="32">
        <f>Essco_Report2[[#This Row],[FY 2022-23 Allocation]]-Essco_Report2[[#This Row],[FY 2022-23 Expended]]</f>
        <v>0</v>
      </c>
      <c r="M431" s="32">
        <v>0</v>
      </c>
    </row>
    <row r="432" spans="1:13" ht="31" x14ac:dyDescent="0.35">
      <c r="A432" s="16" t="s">
        <v>3345</v>
      </c>
      <c r="B432" s="16" t="s">
        <v>3387</v>
      </c>
      <c r="C432" s="17" t="s">
        <v>736</v>
      </c>
      <c r="D432" s="21" t="s">
        <v>737</v>
      </c>
      <c r="E432" s="16" t="s">
        <v>10</v>
      </c>
      <c r="F432" s="19" t="s">
        <v>738</v>
      </c>
      <c r="G432" s="41">
        <v>50000</v>
      </c>
      <c r="H432" s="41">
        <v>50000</v>
      </c>
      <c r="I432" s="31">
        <f>Essco_Report2[[#This Row],[FY 2021-22 Allocation]]-Essco_Report2[[#This Row],[FY 2021-22 Expended]]</f>
        <v>0</v>
      </c>
      <c r="J432" s="32">
        <v>66956</v>
      </c>
      <c r="K432" s="32">
        <v>66956</v>
      </c>
      <c r="L432" s="32">
        <f>Essco_Report2[[#This Row],[FY 2022-23 Allocation]]-Essco_Report2[[#This Row],[FY 2022-23 Expended]]</f>
        <v>0</v>
      </c>
      <c r="M432" s="32">
        <v>0</v>
      </c>
    </row>
    <row r="433" spans="1:13" x14ac:dyDescent="0.35">
      <c r="A433" s="16" t="s">
        <v>3345</v>
      </c>
      <c r="B433" s="16" t="s">
        <v>3387</v>
      </c>
      <c r="C433" s="17" t="s">
        <v>739</v>
      </c>
      <c r="D433" s="21" t="s">
        <v>740</v>
      </c>
      <c r="E433" s="16" t="s">
        <v>10</v>
      </c>
      <c r="F433" s="19" t="s">
        <v>741</v>
      </c>
      <c r="G433" s="41">
        <v>323214</v>
      </c>
      <c r="H433" s="41">
        <v>323214</v>
      </c>
      <c r="I433" s="31">
        <f>Essco_Report2[[#This Row],[FY 2021-22 Allocation]]-Essco_Report2[[#This Row],[FY 2021-22 Expended]]</f>
        <v>0</v>
      </c>
      <c r="J433" s="32">
        <v>629046</v>
      </c>
      <c r="K433" s="32">
        <v>629046</v>
      </c>
      <c r="L433" s="32">
        <f>Essco_Report2[[#This Row],[FY 2022-23 Allocation]]-Essco_Report2[[#This Row],[FY 2022-23 Expended]]</f>
        <v>0</v>
      </c>
      <c r="M433" s="32">
        <v>0</v>
      </c>
    </row>
    <row r="434" spans="1:13" x14ac:dyDescent="0.35">
      <c r="A434" s="16" t="s">
        <v>3345</v>
      </c>
      <c r="B434" s="16" t="s">
        <v>3387</v>
      </c>
      <c r="C434" s="17" t="s">
        <v>742</v>
      </c>
      <c r="D434" s="21" t="s">
        <v>743</v>
      </c>
      <c r="E434" s="16" t="s">
        <v>10</v>
      </c>
      <c r="F434" s="19" t="s">
        <v>744</v>
      </c>
      <c r="G434" s="41">
        <v>73606</v>
      </c>
      <c r="H434" s="41">
        <v>73606</v>
      </c>
      <c r="I434" s="31">
        <f>Essco_Report2[[#This Row],[FY 2021-22 Allocation]]-Essco_Report2[[#This Row],[FY 2021-22 Expended]]</f>
        <v>0</v>
      </c>
      <c r="J434" s="32">
        <v>173549</v>
      </c>
      <c r="K434" s="32">
        <v>173549</v>
      </c>
      <c r="L434" s="32">
        <f>Essco_Report2[[#This Row],[FY 2022-23 Allocation]]-Essco_Report2[[#This Row],[FY 2022-23 Expended]]</f>
        <v>0</v>
      </c>
      <c r="M434" s="32">
        <v>0</v>
      </c>
    </row>
    <row r="435" spans="1:13" x14ac:dyDescent="0.35">
      <c r="A435" s="16" t="s">
        <v>3345</v>
      </c>
      <c r="B435" s="16" t="s">
        <v>3387</v>
      </c>
      <c r="C435" s="17" t="s">
        <v>745</v>
      </c>
      <c r="D435" s="21" t="s">
        <v>746</v>
      </c>
      <c r="E435" s="16" t="s">
        <v>24</v>
      </c>
      <c r="F435" s="19" t="s">
        <v>747</v>
      </c>
      <c r="G435" s="41">
        <v>106152</v>
      </c>
      <c r="H435" s="41">
        <v>106152</v>
      </c>
      <c r="I435" s="31">
        <f>Essco_Report2[[#This Row],[FY 2021-22 Allocation]]-Essco_Report2[[#This Row],[FY 2021-22 Expended]]</f>
        <v>0</v>
      </c>
      <c r="J435" s="32">
        <v>254127</v>
      </c>
      <c r="K435" s="32">
        <v>245127</v>
      </c>
      <c r="L435" s="32">
        <f>Essco_Report2[[#This Row],[FY 2022-23 Allocation]]-Essco_Report2[[#This Row],[FY 2022-23 Expended]]</f>
        <v>9000</v>
      </c>
      <c r="M435" s="32">
        <v>9000</v>
      </c>
    </row>
    <row r="436" spans="1:13" x14ac:dyDescent="0.35">
      <c r="A436" s="16" t="s">
        <v>3345</v>
      </c>
      <c r="B436" s="16" t="s">
        <v>3387</v>
      </c>
      <c r="C436" s="17" t="s">
        <v>748</v>
      </c>
      <c r="D436" s="21" t="s">
        <v>749</v>
      </c>
      <c r="E436" s="16" t="s">
        <v>10</v>
      </c>
      <c r="F436" s="19" t="s">
        <v>750</v>
      </c>
      <c r="G436" s="41">
        <v>109582</v>
      </c>
      <c r="H436" s="41">
        <v>109582</v>
      </c>
      <c r="I436" s="31">
        <f>Essco_Report2[[#This Row],[FY 2021-22 Allocation]]-Essco_Report2[[#This Row],[FY 2021-22 Expended]]</f>
        <v>0</v>
      </c>
      <c r="J436" s="32">
        <v>241629</v>
      </c>
      <c r="K436" s="32">
        <v>201724.77</v>
      </c>
      <c r="L436" s="32">
        <f>Essco_Report2[[#This Row],[FY 2022-23 Allocation]]-Essco_Report2[[#This Row],[FY 2022-23 Expended]]</f>
        <v>39904.23000000001</v>
      </c>
      <c r="M436" s="32">
        <v>39904.230000000003</v>
      </c>
    </row>
    <row r="437" spans="1:13" x14ac:dyDescent="0.35">
      <c r="A437" s="16" t="s">
        <v>3345</v>
      </c>
      <c r="B437" s="16" t="s">
        <v>3387</v>
      </c>
      <c r="C437" s="17" t="s">
        <v>751</v>
      </c>
      <c r="D437" s="21" t="s">
        <v>752</v>
      </c>
      <c r="E437" s="16" t="s">
        <v>10</v>
      </c>
      <c r="F437" s="19" t="s">
        <v>753</v>
      </c>
      <c r="G437" s="41">
        <v>50000</v>
      </c>
      <c r="H437" s="41">
        <v>50000</v>
      </c>
      <c r="I437" s="31">
        <f>Essco_Report2[[#This Row],[FY 2021-22 Allocation]]-Essco_Report2[[#This Row],[FY 2021-22 Expended]]</f>
        <v>0</v>
      </c>
      <c r="J437" s="32">
        <v>0</v>
      </c>
      <c r="K437" s="32">
        <v>0</v>
      </c>
      <c r="L437" s="32">
        <f>Essco_Report2[[#This Row],[FY 2022-23 Allocation]]-Essco_Report2[[#This Row],[FY 2022-23 Expended]]</f>
        <v>0</v>
      </c>
      <c r="M437" s="32">
        <v>0</v>
      </c>
    </row>
    <row r="438" spans="1:13" x14ac:dyDescent="0.35">
      <c r="A438" s="16" t="s">
        <v>3345</v>
      </c>
      <c r="B438" s="16" t="s">
        <v>3387</v>
      </c>
      <c r="C438" s="17" t="s">
        <v>754</v>
      </c>
      <c r="D438" s="21" t="s">
        <v>755</v>
      </c>
      <c r="E438" s="16" t="s">
        <v>10</v>
      </c>
      <c r="F438" s="19" t="s">
        <v>756</v>
      </c>
      <c r="G438" s="41">
        <v>51718</v>
      </c>
      <c r="H438" s="41">
        <v>51718</v>
      </c>
      <c r="I438" s="31">
        <f>Essco_Report2[[#This Row],[FY 2021-22 Allocation]]-Essco_Report2[[#This Row],[FY 2021-22 Expended]]</f>
        <v>0</v>
      </c>
      <c r="J438" s="32">
        <v>50000</v>
      </c>
      <c r="K438" s="32">
        <v>50000</v>
      </c>
      <c r="L438" s="32">
        <f>Essco_Report2[[#This Row],[FY 2022-23 Allocation]]-Essco_Report2[[#This Row],[FY 2022-23 Expended]]</f>
        <v>0</v>
      </c>
      <c r="M438" s="32">
        <v>0</v>
      </c>
    </row>
    <row r="439" spans="1:13" x14ac:dyDescent="0.35">
      <c r="A439" s="16" t="s">
        <v>3345</v>
      </c>
      <c r="B439" s="16" t="s">
        <v>3387</v>
      </c>
      <c r="C439" s="17" t="s">
        <v>757</v>
      </c>
      <c r="D439" s="21" t="s">
        <v>758</v>
      </c>
      <c r="E439" s="16" t="s">
        <v>10</v>
      </c>
      <c r="F439" s="19" t="s">
        <v>759</v>
      </c>
      <c r="G439" s="41">
        <v>263689</v>
      </c>
      <c r="H439" s="41">
        <v>263689</v>
      </c>
      <c r="I439" s="31">
        <f>Essco_Report2[[#This Row],[FY 2021-22 Allocation]]-Essco_Report2[[#This Row],[FY 2021-22 Expended]]</f>
        <v>0</v>
      </c>
      <c r="J439" s="32">
        <v>560446</v>
      </c>
      <c r="K439" s="32">
        <v>560446</v>
      </c>
      <c r="L439" s="32">
        <f>Essco_Report2[[#This Row],[FY 2022-23 Allocation]]-Essco_Report2[[#This Row],[FY 2022-23 Expended]]</f>
        <v>0</v>
      </c>
      <c r="M439" s="32">
        <v>0</v>
      </c>
    </row>
    <row r="440" spans="1:13" x14ac:dyDescent="0.35">
      <c r="A440" s="16" t="s">
        <v>3345</v>
      </c>
      <c r="B440" s="16" t="s">
        <v>3387</v>
      </c>
      <c r="C440" s="17" t="s">
        <v>760</v>
      </c>
      <c r="D440" s="21" t="s">
        <v>761</v>
      </c>
      <c r="E440" s="16" t="s">
        <v>10</v>
      </c>
      <c r="F440" s="19" t="s">
        <v>762</v>
      </c>
      <c r="G440" s="41">
        <v>95359</v>
      </c>
      <c r="H440" s="41">
        <v>95359</v>
      </c>
      <c r="I440" s="31">
        <f>Essco_Report2[[#This Row],[FY 2021-22 Allocation]]-Essco_Report2[[#This Row],[FY 2021-22 Expended]]</f>
        <v>0</v>
      </c>
      <c r="J440" s="32">
        <v>206025</v>
      </c>
      <c r="K440" s="32">
        <v>206025</v>
      </c>
      <c r="L440" s="32">
        <f>Essco_Report2[[#This Row],[FY 2022-23 Allocation]]-Essco_Report2[[#This Row],[FY 2022-23 Expended]]</f>
        <v>0</v>
      </c>
      <c r="M440" s="32">
        <v>0</v>
      </c>
    </row>
    <row r="441" spans="1:13" x14ac:dyDescent="0.35">
      <c r="A441" s="16" t="s">
        <v>3345</v>
      </c>
      <c r="B441" s="16" t="s">
        <v>3387</v>
      </c>
      <c r="C441" s="17" t="s">
        <v>763</v>
      </c>
      <c r="D441" s="21" t="s">
        <v>764</v>
      </c>
      <c r="E441" s="16" t="s">
        <v>10</v>
      </c>
      <c r="F441" s="19" t="s">
        <v>765</v>
      </c>
      <c r="G441" s="41">
        <v>178451</v>
      </c>
      <c r="H441" s="41">
        <v>178451</v>
      </c>
      <c r="I441" s="31">
        <f>Essco_Report2[[#This Row],[FY 2021-22 Allocation]]-Essco_Report2[[#This Row],[FY 2021-22 Expended]]</f>
        <v>0</v>
      </c>
      <c r="J441" s="32">
        <v>320872</v>
      </c>
      <c r="K441" s="32">
        <v>320872</v>
      </c>
      <c r="L441" s="32">
        <f>Essco_Report2[[#This Row],[FY 2022-23 Allocation]]-Essco_Report2[[#This Row],[FY 2022-23 Expended]]</f>
        <v>0</v>
      </c>
      <c r="M441" s="32">
        <v>0</v>
      </c>
    </row>
    <row r="442" spans="1:13" x14ac:dyDescent="0.35">
      <c r="A442" s="16" t="s">
        <v>3345</v>
      </c>
      <c r="B442" s="16" t="s">
        <v>3387</v>
      </c>
      <c r="C442" s="17" t="s">
        <v>766</v>
      </c>
      <c r="D442" s="21" t="s">
        <v>767</v>
      </c>
      <c r="E442" s="16" t="s">
        <v>10</v>
      </c>
      <c r="F442" s="19" t="s">
        <v>768</v>
      </c>
      <c r="G442" s="41">
        <v>567297</v>
      </c>
      <c r="H442" s="41">
        <v>567297</v>
      </c>
      <c r="I442" s="31">
        <f>Essco_Report2[[#This Row],[FY 2021-22 Allocation]]-Essco_Report2[[#This Row],[FY 2021-22 Expended]]</f>
        <v>0</v>
      </c>
      <c r="J442" s="32">
        <v>1146918</v>
      </c>
      <c r="K442" s="32">
        <v>1146918</v>
      </c>
      <c r="L442" s="32">
        <f>Essco_Report2[[#This Row],[FY 2022-23 Allocation]]-Essco_Report2[[#This Row],[FY 2022-23 Expended]]</f>
        <v>0</v>
      </c>
      <c r="M442" s="32">
        <v>0</v>
      </c>
    </row>
    <row r="443" spans="1:13" x14ac:dyDescent="0.35">
      <c r="A443" s="16" t="s">
        <v>3345</v>
      </c>
      <c r="B443" s="16" t="s">
        <v>3387</v>
      </c>
      <c r="C443" s="17" t="s">
        <v>769</v>
      </c>
      <c r="D443" s="21" t="s">
        <v>770</v>
      </c>
      <c r="E443" s="16" t="s">
        <v>10</v>
      </c>
      <c r="F443" s="19" t="s">
        <v>771</v>
      </c>
      <c r="G443" s="41">
        <v>341843</v>
      </c>
      <c r="H443" s="41">
        <v>341843</v>
      </c>
      <c r="I443" s="31">
        <f>Essco_Report2[[#This Row],[FY 2021-22 Allocation]]-Essco_Report2[[#This Row],[FY 2021-22 Expended]]</f>
        <v>0</v>
      </c>
      <c r="J443" s="32">
        <v>733078</v>
      </c>
      <c r="K443" s="32">
        <v>733078</v>
      </c>
      <c r="L443" s="32">
        <f>Essco_Report2[[#This Row],[FY 2022-23 Allocation]]-Essco_Report2[[#This Row],[FY 2022-23 Expended]]</f>
        <v>0</v>
      </c>
      <c r="M443" s="32">
        <v>0</v>
      </c>
    </row>
    <row r="444" spans="1:13" x14ac:dyDescent="0.35">
      <c r="A444" s="16" t="s">
        <v>3345</v>
      </c>
      <c r="B444" s="16" t="s">
        <v>3387</v>
      </c>
      <c r="C444" s="17" t="s">
        <v>772</v>
      </c>
      <c r="D444" s="21" t="s">
        <v>773</v>
      </c>
      <c r="E444" s="16" t="s">
        <v>10</v>
      </c>
      <c r="F444" s="19" t="s">
        <v>774</v>
      </c>
      <c r="G444" s="41">
        <v>252616</v>
      </c>
      <c r="H444" s="41">
        <v>252616</v>
      </c>
      <c r="I444" s="31">
        <f>Essco_Report2[[#This Row],[FY 2021-22 Allocation]]-Essco_Report2[[#This Row],[FY 2021-22 Expended]]</f>
        <v>0</v>
      </c>
      <c r="J444" s="32">
        <v>624323</v>
      </c>
      <c r="K444" s="32">
        <v>624323</v>
      </c>
      <c r="L444" s="32">
        <f>Essco_Report2[[#This Row],[FY 2022-23 Allocation]]-Essco_Report2[[#This Row],[FY 2022-23 Expended]]</f>
        <v>0</v>
      </c>
      <c r="M444" s="32">
        <v>0</v>
      </c>
    </row>
    <row r="445" spans="1:13" x14ac:dyDescent="0.35">
      <c r="A445" s="16" t="s">
        <v>3345</v>
      </c>
      <c r="B445" s="16" t="s">
        <v>3387</v>
      </c>
      <c r="C445" s="17" t="s">
        <v>775</v>
      </c>
      <c r="D445" s="21" t="s">
        <v>776</v>
      </c>
      <c r="E445" s="16" t="s">
        <v>10</v>
      </c>
      <c r="F445" s="19" t="s">
        <v>777</v>
      </c>
      <c r="G445" s="41">
        <v>102378</v>
      </c>
      <c r="H445" s="41">
        <v>102378</v>
      </c>
      <c r="I445" s="31">
        <f>Essco_Report2[[#This Row],[FY 2021-22 Allocation]]-Essco_Report2[[#This Row],[FY 2021-22 Expended]]</f>
        <v>0</v>
      </c>
      <c r="J445" s="32">
        <v>261138</v>
      </c>
      <c r="K445" s="32">
        <v>163932.32999999999</v>
      </c>
      <c r="L445" s="32">
        <f>Essco_Report2[[#This Row],[FY 2022-23 Allocation]]-Essco_Report2[[#This Row],[FY 2022-23 Expended]]</f>
        <v>97205.670000000013</v>
      </c>
      <c r="M445" s="32">
        <v>97205.67</v>
      </c>
    </row>
    <row r="446" spans="1:13" x14ac:dyDescent="0.35">
      <c r="A446" s="16" t="s">
        <v>3345</v>
      </c>
      <c r="B446" s="16" t="s">
        <v>3387</v>
      </c>
      <c r="C446" s="17" t="s">
        <v>778</v>
      </c>
      <c r="D446" s="21" t="s">
        <v>779</v>
      </c>
      <c r="E446" s="16" t="s">
        <v>10</v>
      </c>
      <c r="F446" s="19" t="s">
        <v>780</v>
      </c>
      <c r="G446" s="41">
        <v>490769</v>
      </c>
      <c r="H446" s="41">
        <v>490769</v>
      </c>
      <c r="I446" s="31">
        <f>Essco_Report2[[#This Row],[FY 2021-22 Allocation]]-Essco_Report2[[#This Row],[FY 2021-22 Expended]]</f>
        <v>0</v>
      </c>
      <c r="J446" s="32">
        <v>1019280</v>
      </c>
      <c r="K446" s="32">
        <v>1019280</v>
      </c>
      <c r="L446" s="32">
        <f>Essco_Report2[[#This Row],[FY 2022-23 Allocation]]-Essco_Report2[[#This Row],[FY 2022-23 Expended]]</f>
        <v>0</v>
      </c>
      <c r="M446" s="32">
        <v>0</v>
      </c>
    </row>
    <row r="447" spans="1:13" x14ac:dyDescent="0.35">
      <c r="A447" s="16" t="s">
        <v>3345</v>
      </c>
      <c r="B447" s="16" t="s">
        <v>3387</v>
      </c>
      <c r="C447" s="17" t="s">
        <v>781</v>
      </c>
      <c r="D447" s="21" t="s">
        <v>782</v>
      </c>
      <c r="E447" s="16" t="s">
        <v>10</v>
      </c>
      <c r="F447" s="19" t="s">
        <v>3075</v>
      </c>
      <c r="G447" s="41">
        <v>529902</v>
      </c>
      <c r="H447" s="41">
        <v>529902</v>
      </c>
      <c r="I447" s="31">
        <f>Essco_Report2[[#This Row],[FY 2021-22 Allocation]]-Essco_Report2[[#This Row],[FY 2021-22 Expended]]</f>
        <v>0</v>
      </c>
      <c r="J447" s="32">
        <v>941675</v>
      </c>
      <c r="K447" s="32">
        <v>941675</v>
      </c>
      <c r="L447" s="32">
        <f>Essco_Report2[[#This Row],[FY 2022-23 Allocation]]-Essco_Report2[[#This Row],[FY 2022-23 Expended]]</f>
        <v>0</v>
      </c>
      <c r="M447" s="32">
        <v>0</v>
      </c>
    </row>
    <row r="448" spans="1:13" x14ac:dyDescent="0.35">
      <c r="A448" s="16" t="s">
        <v>3345</v>
      </c>
      <c r="B448" s="16" t="s">
        <v>3387</v>
      </c>
      <c r="C448" s="17" t="s">
        <v>783</v>
      </c>
      <c r="D448" s="21" t="s">
        <v>784</v>
      </c>
      <c r="E448" s="16" t="s">
        <v>10</v>
      </c>
      <c r="F448" s="19" t="s">
        <v>785</v>
      </c>
      <c r="G448" s="41">
        <v>268472</v>
      </c>
      <c r="H448" s="41">
        <v>268472</v>
      </c>
      <c r="I448" s="31">
        <f>Essco_Report2[[#This Row],[FY 2021-22 Allocation]]-Essco_Report2[[#This Row],[FY 2021-22 Expended]]</f>
        <v>0</v>
      </c>
      <c r="J448" s="32">
        <v>616137</v>
      </c>
      <c r="K448" s="32">
        <v>616137</v>
      </c>
      <c r="L448" s="32">
        <f>Essco_Report2[[#This Row],[FY 2022-23 Allocation]]-Essco_Report2[[#This Row],[FY 2022-23 Expended]]</f>
        <v>0</v>
      </c>
      <c r="M448" s="32">
        <v>0</v>
      </c>
    </row>
    <row r="449" spans="1:13" x14ac:dyDescent="0.35">
      <c r="A449" s="16" t="s">
        <v>3345</v>
      </c>
      <c r="B449" s="16" t="s">
        <v>3387</v>
      </c>
      <c r="C449" s="17" t="s">
        <v>786</v>
      </c>
      <c r="D449" s="21" t="s">
        <v>787</v>
      </c>
      <c r="E449" s="16" t="s">
        <v>10</v>
      </c>
      <c r="F449" s="19" t="s">
        <v>788</v>
      </c>
      <c r="G449" s="41">
        <v>164078</v>
      </c>
      <c r="H449" s="41">
        <v>164078</v>
      </c>
      <c r="I449" s="31">
        <f>Essco_Report2[[#This Row],[FY 2021-22 Allocation]]-Essco_Report2[[#This Row],[FY 2021-22 Expended]]</f>
        <v>0</v>
      </c>
      <c r="J449" s="32">
        <v>389016</v>
      </c>
      <c r="K449" s="32">
        <v>21957.05</v>
      </c>
      <c r="L449" s="32">
        <f>Essco_Report2[[#This Row],[FY 2022-23 Allocation]]-Essco_Report2[[#This Row],[FY 2022-23 Expended]]</f>
        <v>367058.95</v>
      </c>
      <c r="M449" s="32">
        <v>367058.95</v>
      </c>
    </row>
    <row r="450" spans="1:13" x14ac:dyDescent="0.35">
      <c r="A450" s="16" t="s">
        <v>3345</v>
      </c>
      <c r="B450" s="16" t="s">
        <v>3387</v>
      </c>
      <c r="C450" s="17" t="s">
        <v>789</v>
      </c>
      <c r="D450" s="21" t="s">
        <v>790</v>
      </c>
      <c r="E450" s="16" t="s">
        <v>10</v>
      </c>
      <c r="F450" s="19" t="s">
        <v>791</v>
      </c>
      <c r="G450" s="41">
        <v>50000</v>
      </c>
      <c r="H450" s="41">
        <v>50000</v>
      </c>
      <c r="I450" s="31">
        <f>Essco_Report2[[#This Row],[FY 2021-22 Allocation]]-Essco_Report2[[#This Row],[FY 2021-22 Expended]]</f>
        <v>0</v>
      </c>
      <c r="J450" s="32">
        <v>50000</v>
      </c>
      <c r="K450" s="32">
        <v>50000</v>
      </c>
      <c r="L450" s="32">
        <f>Essco_Report2[[#This Row],[FY 2022-23 Allocation]]-Essco_Report2[[#This Row],[FY 2022-23 Expended]]</f>
        <v>0</v>
      </c>
      <c r="M450" s="32">
        <v>0</v>
      </c>
    </row>
    <row r="451" spans="1:13" x14ac:dyDescent="0.35">
      <c r="A451" s="16" t="s">
        <v>3345</v>
      </c>
      <c r="B451" s="16" t="s">
        <v>3387</v>
      </c>
      <c r="C451" s="17" t="s">
        <v>792</v>
      </c>
      <c r="D451" s="21" t="s">
        <v>793</v>
      </c>
      <c r="E451" s="16" t="s">
        <v>10</v>
      </c>
      <c r="F451" s="19" t="s">
        <v>794</v>
      </c>
      <c r="G451" s="41">
        <v>488757</v>
      </c>
      <c r="H451" s="41">
        <v>9630</v>
      </c>
      <c r="I451" s="31">
        <f>Essco_Report2[[#This Row],[FY 2021-22 Allocation]]-Essco_Report2[[#This Row],[FY 2021-22 Expended]]</f>
        <v>479127</v>
      </c>
      <c r="J451" s="32">
        <v>908111</v>
      </c>
      <c r="K451" s="32">
        <v>594158</v>
      </c>
      <c r="L451" s="32">
        <f>Essco_Report2[[#This Row],[FY 2022-23 Allocation]]-Essco_Report2[[#This Row],[FY 2022-23 Expended]]</f>
        <v>313953</v>
      </c>
      <c r="M451" s="32">
        <v>793080</v>
      </c>
    </row>
    <row r="452" spans="1:13" x14ac:dyDescent="0.35">
      <c r="A452" s="16" t="s">
        <v>3345</v>
      </c>
      <c r="B452" s="16" t="s">
        <v>3387</v>
      </c>
      <c r="C452" s="17" t="s">
        <v>795</v>
      </c>
      <c r="D452" s="21" t="s">
        <v>796</v>
      </c>
      <c r="E452" s="16" t="s">
        <v>10</v>
      </c>
      <c r="F452" s="19" t="s">
        <v>797</v>
      </c>
      <c r="G452" s="41">
        <v>357269</v>
      </c>
      <c r="H452" s="41">
        <v>357269</v>
      </c>
      <c r="I452" s="31">
        <f>Essco_Report2[[#This Row],[FY 2021-22 Allocation]]-Essco_Report2[[#This Row],[FY 2021-22 Expended]]</f>
        <v>0</v>
      </c>
      <c r="J452" s="32">
        <v>761132</v>
      </c>
      <c r="K452" s="32">
        <v>761132</v>
      </c>
      <c r="L452" s="32">
        <f>Essco_Report2[[#This Row],[FY 2022-23 Allocation]]-Essco_Report2[[#This Row],[FY 2022-23 Expended]]</f>
        <v>0</v>
      </c>
      <c r="M452" s="32">
        <v>0</v>
      </c>
    </row>
    <row r="453" spans="1:13" x14ac:dyDescent="0.35">
      <c r="A453" s="16" t="s">
        <v>3345</v>
      </c>
      <c r="B453" s="16" t="s">
        <v>3387</v>
      </c>
      <c r="C453" s="17" t="s">
        <v>798</v>
      </c>
      <c r="D453" s="21" t="s">
        <v>799</v>
      </c>
      <c r="E453" s="16" t="s">
        <v>10</v>
      </c>
      <c r="F453" s="19" t="s">
        <v>800</v>
      </c>
      <c r="G453" s="41">
        <v>107904</v>
      </c>
      <c r="H453" s="41">
        <v>107904</v>
      </c>
      <c r="I453" s="31">
        <f>Essco_Report2[[#This Row],[FY 2021-22 Allocation]]-Essco_Report2[[#This Row],[FY 2021-22 Expended]]</f>
        <v>0</v>
      </c>
      <c r="J453" s="32">
        <v>231052</v>
      </c>
      <c r="K453" s="32">
        <v>19135.21</v>
      </c>
      <c r="L453" s="32">
        <f>Essco_Report2[[#This Row],[FY 2022-23 Allocation]]-Essco_Report2[[#This Row],[FY 2022-23 Expended]]</f>
        <v>211916.79</v>
      </c>
      <c r="M453" s="32">
        <v>211916.79</v>
      </c>
    </row>
    <row r="454" spans="1:13" x14ac:dyDescent="0.35">
      <c r="A454" s="16" t="s">
        <v>3345</v>
      </c>
      <c r="B454" s="16" t="s">
        <v>3387</v>
      </c>
      <c r="C454" s="17" t="s">
        <v>801</v>
      </c>
      <c r="D454" s="21" t="s">
        <v>802</v>
      </c>
      <c r="E454" s="16" t="s">
        <v>10</v>
      </c>
      <c r="F454" s="19" t="s">
        <v>803</v>
      </c>
      <c r="G454" s="41">
        <v>324067</v>
      </c>
      <c r="H454" s="41">
        <v>324067</v>
      </c>
      <c r="I454" s="31">
        <f>Essco_Report2[[#This Row],[FY 2021-22 Allocation]]-Essco_Report2[[#This Row],[FY 2021-22 Expended]]</f>
        <v>0</v>
      </c>
      <c r="J454" s="32">
        <v>668863</v>
      </c>
      <c r="K454" s="32">
        <v>668863</v>
      </c>
      <c r="L454" s="32">
        <f>Essco_Report2[[#This Row],[FY 2022-23 Allocation]]-Essco_Report2[[#This Row],[FY 2022-23 Expended]]</f>
        <v>0</v>
      </c>
      <c r="M454" s="32">
        <v>0</v>
      </c>
    </row>
    <row r="455" spans="1:13" x14ac:dyDescent="0.35">
      <c r="A455" s="16" t="s">
        <v>3345</v>
      </c>
      <c r="B455" s="16" t="s">
        <v>3387</v>
      </c>
      <c r="C455" s="17" t="s">
        <v>804</v>
      </c>
      <c r="D455" s="21" t="s">
        <v>805</v>
      </c>
      <c r="E455" s="16" t="s">
        <v>10</v>
      </c>
      <c r="F455" s="19" t="s">
        <v>806</v>
      </c>
      <c r="G455" s="41">
        <v>401119</v>
      </c>
      <c r="H455" s="41">
        <v>401119</v>
      </c>
      <c r="I455" s="31">
        <f>Essco_Report2[[#This Row],[FY 2021-22 Allocation]]-Essco_Report2[[#This Row],[FY 2021-22 Expended]]</f>
        <v>0</v>
      </c>
      <c r="J455" s="32">
        <v>765515</v>
      </c>
      <c r="K455" s="32">
        <v>765515</v>
      </c>
      <c r="L455" s="32">
        <f>Essco_Report2[[#This Row],[FY 2022-23 Allocation]]-Essco_Report2[[#This Row],[FY 2022-23 Expended]]</f>
        <v>0</v>
      </c>
      <c r="M455" s="32">
        <v>0</v>
      </c>
    </row>
    <row r="456" spans="1:13" x14ac:dyDescent="0.35">
      <c r="A456" s="16" t="s">
        <v>3345</v>
      </c>
      <c r="B456" s="16" t="s">
        <v>3387</v>
      </c>
      <c r="C456" s="17" t="s">
        <v>807</v>
      </c>
      <c r="D456" s="21" t="s">
        <v>808</v>
      </c>
      <c r="E456" s="16" t="s">
        <v>10</v>
      </c>
      <c r="F456" s="19" t="s">
        <v>809</v>
      </c>
      <c r="G456" s="41">
        <v>572944</v>
      </c>
      <c r="H456" s="41">
        <v>572944</v>
      </c>
      <c r="I456" s="31">
        <f>Essco_Report2[[#This Row],[FY 2021-22 Allocation]]-Essco_Report2[[#This Row],[FY 2021-22 Expended]]</f>
        <v>0</v>
      </c>
      <c r="J456" s="32">
        <v>1169796</v>
      </c>
      <c r="K456" s="32">
        <v>1169796</v>
      </c>
      <c r="L456" s="32">
        <f>Essco_Report2[[#This Row],[FY 2022-23 Allocation]]-Essco_Report2[[#This Row],[FY 2022-23 Expended]]</f>
        <v>0</v>
      </c>
      <c r="M456" s="32">
        <v>0</v>
      </c>
    </row>
    <row r="457" spans="1:13" x14ac:dyDescent="0.35">
      <c r="A457" s="16" t="s">
        <v>3345</v>
      </c>
      <c r="B457" s="16" t="s">
        <v>3387</v>
      </c>
      <c r="C457" s="17" t="s">
        <v>810</v>
      </c>
      <c r="D457" s="21" t="s">
        <v>811</v>
      </c>
      <c r="E457" s="16" t="s">
        <v>10</v>
      </c>
      <c r="F457" s="19" t="s">
        <v>812</v>
      </c>
      <c r="G457" s="41">
        <v>871019</v>
      </c>
      <c r="H457" s="41">
        <v>871019</v>
      </c>
      <c r="I457" s="31">
        <f>Essco_Report2[[#This Row],[FY 2021-22 Allocation]]-Essco_Report2[[#This Row],[FY 2021-22 Expended]]</f>
        <v>0</v>
      </c>
      <c r="J457" s="32">
        <v>1788447</v>
      </c>
      <c r="K457" s="32">
        <v>1788447</v>
      </c>
      <c r="L457" s="32">
        <f>Essco_Report2[[#This Row],[FY 2022-23 Allocation]]-Essco_Report2[[#This Row],[FY 2022-23 Expended]]</f>
        <v>0</v>
      </c>
      <c r="M457" s="32">
        <v>0</v>
      </c>
    </row>
    <row r="458" spans="1:13" x14ac:dyDescent="0.35">
      <c r="A458" s="16" t="s">
        <v>3345</v>
      </c>
      <c r="B458" s="16" t="s">
        <v>3387</v>
      </c>
      <c r="C458" s="17" t="s">
        <v>813</v>
      </c>
      <c r="D458" s="21" t="s">
        <v>814</v>
      </c>
      <c r="E458" s="16" t="s">
        <v>10</v>
      </c>
      <c r="F458" s="19" t="s">
        <v>815</v>
      </c>
      <c r="G458" s="41">
        <v>223523</v>
      </c>
      <c r="H458" s="41">
        <v>223523</v>
      </c>
      <c r="I458" s="31">
        <f>Essco_Report2[[#This Row],[FY 2021-22 Allocation]]-Essco_Report2[[#This Row],[FY 2021-22 Expended]]</f>
        <v>0</v>
      </c>
      <c r="J458" s="32">
        <v>497503</v>
      </c>
      <c r="K458" s="32">
        <v>0</v>
      </c>
      <c r="L458" s="32">
        <f>Essco_Report2[[#This Row],[FY 2022-23 Allocation]]-Essco_Report2[[#This Row],[FY 2022-23 Expended]]</f>
        <v>497503</v>
      </c>
      <c r="M458" s="32">
        <v>497503</v>
      </c>
    </row>
    <row r="459" spans="1:13" x14ac:dyDescent="0.35">
      <c r="A459" s="16" t="s">
        <v>3345</v>
      </c>
      <c r="B459" s="16" t="s">
        <v>3387</v>
      </c>
      <c r="C459" s="17" t="s">
        <v>816</v>
      </c>
      <c r="D459" s="21" t="s">
        <v>817</v>
      </c>
      <c r="E459" s="16" t="s">
        <v>10</v>
      </c>
      <c r="F459" s="19" t="s">
        <v>818</v>
      </c>
      <c r="G459" s="41">
        <v>206912</v>
      </c>
      <c r="H459" s="41">
        <v>206912</v>
      </c>
      <c r="I459" s="31">
        <f>Essco_Report2[[#This Row],[FY 2021-22 Allocation]]-Essco_Report2[[#This Row],[FY 2021-22 Expended]]</f>
        <v>0</v>
      </c>
      <c r="J459" s="32">
        <v>353962</v>
      </c>
      <c r="K459" s="32">
        <v>353962</v>
      </c>
      <c r="L459" s="32">
        <f>Essco_Report2[[#This Row],[FY 2022-23 Allocation]]-Essco_Report2[[#This Row],[FY 2022-23 Expended]]</f>
        <v>0</v>
      </c>
      <c r="M459" s="32">
        <v>0</v>
      </c>
    </row>
    <row r="460" spans="1:13" x14ac:dyDescent="0.35">
      <c r="A460" s="16" t="s">
        <v>3345</v>
      </c>
      <c r="B460" s="16" t="s">
        <v>3387</v>
      </c>
      <c r="C460" s="17" t="s">
        <v>819</v>
      </c>
      <c r="D460" s="21" t="s">
        <v>820</v>
      </c>
      <c r="E460" s="16" t="s">
        <v>10</v>
      </c>
      <c r="F460" s="19" t="s">
        <v>821</v>
      </c>
      <c r="G460" s="41">
        <v>206617</v>
      </c>
      <c r="H460" s="41">
        <v>206617</v>
      </c>
      <c r="I460" s="31">
        <f>Essco_Report2[[#This Row],[FY 2021-22 Allocation]]-Essco_Report2[[#This Row],[FY 2021-22 Expended]]</f>
        <v>0</v>
      </c>
      <c r="J460" s="32">
        <v>406332</v>
      </c>
      <c r="K460" s="32">
        <v>406332</v>
      </c>
      <c r="L460" s="32">
        <f>Essco_Report2[[#This Row],[FY 2022-23 Allocation]]-Essco_Report2[[#This Row],[FY 2022-23 Expended]]</f>
        <v>0</v>
      </c>
      <c r="M460" s="32">
        <v>0</v>
      </c>
    </row>
    <row r="461" spans="1:13" x14ac:dyDescent="0.35">
      <c r="A461" s="16" t="s">
        <v>3345</v>
      </c>
      <c r="B461" s="16" t="s">
        <v>3387</v>
      </c>
      <c r="C461" s="17" t="s">
        <v>822</v>
      </c>
      <c r="D461" s="21" t="s">
        <v>823</v>
      </c>
      <c r="E461" s="16" t="s">
        <v>10</v>
      </c>
      <c r="F461" s="19" t="s">
        <v>824</v>
      </c>
      <c r="G461" s="41">
        <v>149897</v>
      </c>
      <c r="H461" s="41">
        <v>149897</v>
      </c>
      <c r="I461" s="31">
        <f>Essco_Report2[[#This Row],[FY 2021-22 Allocation]]-Essco_Report2[[#This Row],[FY 2021-22 Expended]]</f>
        <v>0</v>
      </c>
      <c r="J461" s="32">
        <v>379512</v>
      </c>
      <c r="K461" s="32">
        <v>379512</v>
      </c>
      <c r="L461" s="32">
        <f>Essco_Report2[[#This Row],[FY 2022-23 Allocation]]-Essco_Report2[[#This Row],[FY 2022-23 Expended]]</f>
        <v>0</v>
      </c>
      <c r="M461" s="32">
        <v>0</v>
      </c>
    </row>
    <row r="462" spans="1:13" x14ac:dyDescent="0.35">
      <c r="A462" s="16" t="s">
        <v>3345</v>
      </c>
      <c r="B462" s="16" t="s">
        <v>3387</v>
      </c>
      <c r="C462" s="17" t="s">
        <v>825</v>
      </c>
      <c r="D462" s="21" t="s">
        <v>826</v>
      </c>
      <c r="E462" s="16" t="s">
        <v>10</v>
      </c>
      <c r="F462" s="19" t="s">
        <v>827</v>
      </c>
      <c r="G462" s="41">
        <v>627282</v>
      </c>
      <c r="H462" s="41">
        <v>627282</v>
      </c>
      <c r="I462" s="31">
        <f>Essco_Report2[[#This Row],[FY 2021-22 Allocation]]-Essco_Report2[[#This Row],[FY 2021-22 Expended]]</f>
        <v>0</v>
      </c>
      <c r="J462" s="32">
        <v>1161735</v>
      </c>
      <c r="K462" s="32">
        <v>1161735</v>
      </c>
      <c r="L462" s="32">
        <f>Essco_Report2[[#This Row],[FY 2022-23 Allocation]]-Essco_Report2[[#This Row],[FY 2022-23 Expended]]</f>
        <v>0</v>
      </c>
      <c r="M462" s="32">
        <v>0</v>
      </c>
    </row>
    <row r="463" spans="1:13" x14ac:dyDescent="0.35">
      <c r="A463" s="16" t="s">
        <v>3345</v>
      </c>
      <c r="B463" s="16" t="s">
        <v>3387</v>
      </c>
      <c r="C463" s="17" t="s">
        <v>828</v>
      </c>
      <c r="D463" s="21" t="s">
        <v>829</v>
      </c>
      <c r="E463" s="16" t="s">
        <v>10</v>
      </c>
      <c r="F463" s="19" t="s">
        <v>830</v>
      </c>
      <c r="G463" s="41">
        <v>394678</v>
      </c>
      <c r="H463" s="41">
        <v>394678</v>
      </c>
      <c r="I463" s="31">
        <f>Essco_Report2[[#This Row],[FY 2021-22 Allocation]]-Essco_Report2[[#This Row],[FY 2021-22 Expended]]</f>
        <v>0</v>
      </c>
      <c r="J463" s="32">
        <v>746437</v>
      </c>
      <c r="K463" s="32">
        <v>746437</v>
      </c>
      <c r="L463" s="32">
        <f>Essco_Report2[[#This Row],[FY 2022-23 Allocation]]-Essco_Report2[[#This Row],[FY 2022-23 Expended]]</f>
        <v>0</v>
      </c>
      <c r="M463" s="32">
        <v>0</v>
      </c>
    </row>
    <row r="464" spans="1:13" x14ac:dyDescent="0.35">
      <c r="A464" s="16" t="s">
        <v>3345</v>
      </c>
      <c r="B464" s="16" t="s">
        <v>3387</v>
      </c>
      <c r="C464" s="17" t="s">
        <v>831</v>
      </c>
      <c r="D464" s="21" t="s">
        <v>832</v>
      </c>
      <c r="E464" s="16" t="s">
        <v>10</v>
      </c>
      <c r="F464" s="19" t="s">
        <v>833</v>
      </c>
      <c r="G464" s="41">
        <v>399422</v>
      </c>
      <c r="H464" s="41">
        <v>399422</v>
      </c>
      <c r="I464" s="31">
        <f>Essco_Report2[[#This Row],[FY 2021-22 Allocation]]-Essco_Report2[[#This Row],[FY 2021-22 Expended]]</f>
        <v>0</v>
      </c>
      <c r="J464" s="32">
        <v>764466</v>
      </c>
      <c r="K464" s="32">
        <v>764466</v>
      </c>
      <c r="L464" s="32">
        <f>Essco_Report2[[#This Row],[FY 2022-23 Allocation]]-Essco_Report2[[#This Row],[FY 2022-23 Expended]]</f>
        <v>0</v>
      </c>
      <c r="M464" s="32">
        <v>0</v>
      </c>
    </row>
    <row r="465" spans="1:13" x14ac:dyDescent="0.35">
      <c r="A465" s="16" t="s">
        <v>3345</v>
      </c>
      <c r="B465" s="16" t="s">
        <v>3387</v>
      </c>
      <c r="C465" s="17" t="s">
        <v>834</v>
      </c>
      <c r="D465" s="21" t="s">
        <v>835</v>
      </c>
      <c r="E465" s="16" t="s">
        <v>10</v>
      </c>
      <c r="F465" s="19" t="s">
        <v>836</v>
      </c>
      <c r="G465" s="41">
        <v>364505</v>
      </c>
      <c r="H465" s="41">
        <v>364505</v>
      </c>
      <c r="I465" s="31">
        <f>Essco_Report2[[#This Row],[FY 2021-22 Allocation]]-Essco_Report2[[#This Row],[FY 2021-22 Expended]]</f>
        <v>0</v>
      </c>
      <c r="J465" s="32">
        <v>671498</v>
      </c>
      <c r="K465" s="32">
        <v>359713.72</v>
      </c>
      <c r="L465" s="32">
        <f>Essco_Report2[[#This Row],[FY 2022-23 Allocation]]-Essco_Report2[[#This Row],[FY 2022-23 Expended]]</f>
        <v>311784.28000000003</v>
      </c>
      <c r="M465" s="32">
        <v>311784.28000000003</v>
      </c>
    </row>
    <row r="466" spans="1:13" x14ac:dyDescent="0.35">
      <c r="A466" s="16" t="s">
        <v>3345</v>
      </c>
      <c r="B466" s="16" t="s">
        <v>3387</v>
      </c>
      <c r="C466" s="17" t="s">
        <v>837</v>
      </c>
      <c r="D466" s="21" t="s">
        <v>838</v>
      </c>
      <c r="E466" s="16" t="s">
        <v>10</v>
      </c>
      <c r="F466" s="19" t="s">
        <v>839</v>
      </c>
      <c r="G466" s="41">
        <v>69431</v>
      </c>
      <c r="H466" s="41">
        <v>69431</v>
      </c>
      <c r="I466" s="31">
        <f>Essco_Report2[[#This Row],[FY 2021-22 Allocation]]-Essco_Report2[[#This Row],[FY 2021-22 Expended]]</f>
        <v>0</v>
      </c>
      <c r="J466" s="32">
        <v>153437</v>
      </c>
      <c r="K466" s="32">
        <v>153437</v>
      </c>
      <c r="L466" s="32">
        <f>Essco_Report2[[#This Row],[FY 2022-23 Allocation]]-Essco_Report2[[#This Row],[FY 2022-23 Expended]]</f>
        <v>0</v>
      </c>
      <c r="M466" s="32">
        <v>0</v>
      </c>
    </row>
    <row r="467" spans="1:13" x14ac:dyDescent="0.35">
      <c r="A467" s="16" t="s">
        <v>3345</v>
      </c>
      <c r="B467" s="16" t="s">
        <v>3387</v>
      </c>
      <c r="C467" s="17" t="s">
        <v>840</v>
      </c>
      <c r="D467" s="21" t="s">
        <v>841</v>
      </c>
      <c r="E467" s="16" t="s">
        <v>10</v>
      </c>
      <c r="F467" s="19" t="s">
        <v>842</v>
      </c>
      <c r="G467" s="41">
        <v>114785</v>
      </c>
      <c r="H467" s="41">
        <v>114785</v>
      </c>
      <c r="I467" s="31">
        <f>Essco_Report2[[#This Row],[FY 2021-22 Allocation]]-Essco_Report2[[#This Row],[FY 2021-22 Expended]]</f>
        <v>0</v>
      </c>
      <c r="J467" s="32">
        <v>239462</v>
      </c>
      <c r="K467" s="32">
        <v>239462</v>
      </c>
      <c r="L467" s="32">
        <f>Essco_Report2[[#This Row],[FY 2022-23 Allocation]]-Essco_Report2[[#This Row],[FY 2022-23 Expended]]</f>
        <v>0</v>
      </c>
      <c r="M467" s="32">
        <v>0</v>
      </c>
    </row>
    <row r="468" spans="1:13" x14ac:dyDescent="0.35">
      <c r="A468" s="16" t="s">
        <v>3345</v>
      </c>
      <c r="B468" s="16" t="s">
        <v>3387</v>
      </c>
      <c r="C468" s="17" t="s">
        <v>843</v>
      </c>
      <c r="D468" s="21" t="s">
        <v>844</v>
      </c>
      <c r="E468" s="16" t="s">
        <v>10</v>
      </c>
      <c r="F468" s="19" t="s">
        <v>845</v>
      </c>
      <c r="G468" s="41">
        <v>118342</v>
      </c>
      <c r="H468" s="41">
        <v>118342</v>
      </c>
      <c r="I468" s="31">
        <f>Essco_Report2[[#This Row],[FY 2021-22 Allocation]]-Essco_Report2[[#This Row],[FY 2021-22 Expended]]</f>
        <v>0</v>
      </c>
      <c r="J468" s="32">
        <v>195723</v>
      </c>
      <c r="K468" s="32">
        <v>195723</v>
      </c>
      <c r="L468" s="32">
        <f>Essco_Report2[[#This Row],[FY 2022-23 Allocation]]-Essco_Report2[[#This Row],[FY 2022-23 Expended]]</f>
        <v>0</v>
      </c>
      <c r="M468" s="32">
        <v>0</v>
      </c>
    </row>
    <row r="469" spans="1:13" x14ac:dyDescent="0.35">
      <c r="A469" s="16" t="s">
        <v>3345</v>
      </c>
      <c r="B469" s="16" t="s">
        <v>3387</v>
      </c>
      <c r="C469" s="17" t="s">
        <v>846</v>
      </c>
      <c r="D469" s="21" t="s">
        <v>847</v>
      </c>
      <c r="E469" s="16" t="s">
        <v>10</v>
      </c>
      <c r="F469" s="19" t="s">
        <v>848</v>
      </c>
      <c r="G469" s="41">
        <v>64427</v>
      </c>
      <c r="H469" s="41">
        <v>64427</v>
      </c>
      <c r="I469" s="31">
        <f>Essco_Report2[[#This Row],[FY 2021-22 Allocation]]-Essco_Report2[[#This Row],[FY 2021-22 Expended]]</f>
        <v>0</v>
      </c>
      <c r="J469" s="32">
        <v>220024</v>
      </c>
      <c r="K469" s="32">
        <v>220024</v>
      </c>
      <c r="L469" s="32">
        <f>Essco_Report2[[#This Row],[FY 2022-23 Allocation]]-Essco_Report2[[#This Row],[FY 2022-23 Expended]]</f>
        <v>0</v>
      </c>
      <c r="M469" s="32">
        <v>0</v>
      </c>
    </row>
    <row r="470" spans="1:13" x14ac:dyDescent="0.35">
      <c r="A470" s="16" t="s">
        <v>3345</v>
      </c>
      <c r="B470" s="16" t="s">
        <v>3387</v>
      </c>
      <c r="C470" s="17" t="s">
        <v>849</v>
      </c>
      <c r="D470" s="21" t="s">
        <v>850</v>
      </c>
      <c r="E470" s="16" t="s">
        <v>10</v>
      </c>
      <c r="F470" s="19" t="s">
        <v>851</v>
      </c>
      <c r="G470" s="41">
        <v>50000</v>
      </c>
      <c r="H470" s="41">
        <v>50000</v>
      </c>
      <c r="I470" s="31">
        <f>Essco_Report2[[#This Row],[FY 2021-22 Allocation]]-Essco_Report2[[#This Row],[FY 2021-22 Expended]]</f>
        <v>0</v>
      </c>
      <c r="J470" s="32">
        <v>67252</v>
      </c>
      <c r="K470" s="32">
        <v>67252</v>
      </c>
      <c r="L470" s="32">
        <f>Essco_Report2[[#This Row],[FY 2022-23 Allocation]]-Essco_Report2[[#This Row],[FY 2022-23 Expended]]</f>
        <v>0</v>
      </c>
      <c r="M470" s="32">
        <v>0</v>
      </c>
    </row>
    <row r="471" spans="1:13" x14ac:dyDescent="0.35">
      <c r="A471" s="16" t="s">
        <v>3345</v>
      </c>
      <c r="B471" s="16" t="s">
        <v>3387</v>
      </c>
      <c r="C471" s="17" t="s">
        <v>852</v>
      </c>
      <c r="D471" s="21" t="s">
        <v>853</v>
      </c>
      <c r="E471" s="16" t="s">
        <v>10</v>
      </c>
      <c r="F471" s="19" t="s">
        <v>3389</v>
      </c>
      <c r="G471" s="41">
        <v>549588</v>
      </c>
      <c r="H471" s="41">
        <v>549588</v>
      </c>
      <c r="I471" s="31">
        <f>Essco_Report2[[#This Row],[FY 2021-22 Allocation]]-Essco_Report2[[#This Row],[FY 2021-22 Expended]]</f>
        <v>0</v>
      </c>
      <c r="J471" s="32">
        <v>1087514</v>
      </c>
      <c r="K471" s="32">
        <v>1087514</v>
      </c>
      <c r="L471" s="32">
        <f>Essco_Report2[[#This Row],[FY 2022-23 Allocation]]-Essco_Report2[[#This Row],[FY 2022-23 Expended]]</f>
        <v>0</v>
      </c>
      <c r="M471" s="32">
        <v>0</v>
      </c>
    </row>
    <row r="472" spans="1:13" x14ac:dyDescent="0.35">
      <c r="A472" s="16" t="s">
        <v>3345</v>
      </c>
      <c r="B472" s="16" t="s">
        <v>3387</v>
      </c>
      <c r="C472" s="17" t="s">
        <v>854</v>
      </c>
      <c r="D472" s="21" t="s">
        <v>855</v>
      </c>
      <c r="E472" s="16" t="s">
        <v>10</v>
      </c>
      <c r="F472" s="19" t="s">
        <v>856</v>
      </c>
      <c r="G472" s="41">
        <v>413424</v>
      </c>
      <c r="H472" s="41">
        <v>413424</v>
      </c>
      <c r="I472" s="31">
        <f>Essco_Report2[[#This Row],[FY 2021-22 Allocation]]-Essco_Report2[[#This Row],[FY 2021-22 Expended]]</f>
        <v>0</v>
      </c>
      <c r="J472" s="32">
        <v>914430</v>
      </c>
      <c r="K472" s="32">
        <v>914430</v>
      </c>
      <c r="L472" s="32">
        <f>Essco_Report2[[#This Row],[FY 2022-23 Allocation]]-Essco_Report2[[#This Row],[FY 2022-23 Expended]]</f>
        <v>0</v>
      </c>
      <c r="M472" s="32">
        <v>0</v>
      </c>
    </row>
    <row r="473" spans="1:13" x14ac:dyDescent="0.35">
      <c r="A473" s="16" t="s">
        <v>3345</v>
      </c>
      <c r="B473" s="16" t="s">
        <v>3387</v>
      </c>
      <c r="C473" s="17" t="s">
        <v>857</v>
      </c>
      <c r="D473" s="21" t="s">
        <v>858</v>
      </c>
      <c r="E473" s="16" t="s">
        <v>10</v>
      </c>
      <c r="F473" s="19" t="s">
        <v>859</v>
      </c>
      <c r="G473" s="41">
        <v>356738</v>
      </c>
      <c r="H473" s="41">
        <v>356738</v>
      </c>
      <c r="I473" s="31">
        <f>Essco_Report2[[#This Row],[FY 2021-22 Allocation]]-Essco_Report2[[#This Row],[FY 2021-22 Expended]]</f>
        <v>0</v>
      </c>
      <c r="J473" s="32">
        <v>723934</v>
      </c>
      <c r="K473" s="32">
        <v>505008.64000000001</v>
      </c>
      <c r="L473" s="32">
        <f>Essco_Report2[[#This Row],[FY 2022-23 Allocation]]-Essco_Report2[[#This Row],[FY 2022-23 Expended]]</f>
        <v>218925.36</v>
      </c>
      <c r="M473" s="32">
        <v>218925.36</v>
      </c>
    </row>
    <row r="474" spans="1:13" x14ac:dyDescent="0.35">
      <c r="A474" s="16" t="s">
        <v>3345</v>
      </c>
      <c r="B474" s="16" t="s">
        <v>3387</v>
      </c>
      <c r="C474" s="17" t="s">
        <v>860</v>
      </c>
      <c r="D474" s="21" t="s">
        <v>861</v>
      </c>
      <c r="E474" s="16" t="s">
        <v>10</v>
      </c>
      <c r="F474" s="19" t="s">
        <v>862</v>
      </c>
      <c r="G474" s="41">
        <v>368131</v>
      </c>
      <c r="H474" s="41">
        <v>368131</v>
      </c>
      <c r="I474" s="31">
        <f>Essco_Report2[[#This Row],[FY 2021-22 Allocation]]-Essco_Report2[[#This Row],[FY 2021-22 Expended]]</f>
        <v>0</v>
      </c>
      <c r="J474" s="32">
        <v>688420</v>
      </c>
      <c r="K474" s="32">
        <v>209794.57</v>
      </c>
      <c r="L474" s="32">
        <f>Essco_Report2[[#This Row],[FY 2022-23 Allocation]]-Essco_Report2[[#This Row],[FY 2022-23 Expended]]</f>
        <v>478625.43</v>
      </c>
      <c r="M474" s="32">
        <v>478625.43</v>
      </c>
    </row>
    <row r="475" spans="1:13" x14ac:dyDescent="0.35">
      <c r="A475" s="16" t="s">
        <v>3345</v>
      </c>
      <c r="B475" s="16" t="s">
        <v>3387</v>
      </c>
      <c r="C475" s="17" t="s">
        <v>863</v>
      </c>
      <c r="D475" s="21" t="s">
        <v>864</v>
      </c>
      <c r="E475" s="16" t="s">
        <v>10</v>
      </c>
      <c r="F475" s="19" t="s">
        <v>865</v>
      </c>
      <c r="G475" s="41">
        <v>91385</v>
      </c>
      <c r="H475" s="41">
        <v>91385</v>
      </c>
      <c r="I475" s="31">
        <f>Essco_Report2[[#This Row],[FY 2021-22 Allocation]]-Essco_Report2[[#This Row],[FY 2021-22 Expended]]</f>
        <v>0</v>
      </c>
      <c r="J475" s="32">
        <v>188986</v>
      </c>
      <c r="K475" s="32">
        <v>188986</v>
      </c>
      <c r="L475" s="32">
        <f>Essco_Report2[[#This Row],[FY 2022-23 Allocation]]-Essco_Report2[[#This Row],[FY 2022-23 Expended]]</f>
        <v>0</v>
      </c>
      <c r="M475" s="32">
        <v>0</v>
      </c>
    </row>
    <row r="476" spans="1:13" x14ac:dyDescent="0.35">
      <c r="A476" s="16" t="s">
        <v>3345</v>
      </c>
      <c r="B476" s="16" t="s">
        <v>3387</v>
      </c>
      <c r="C476" s="17" t="s">
        <v>866</v>
      </c>
      <c r="D476" s="21" t="s">
        <v>867</v>
      </c>
      <c r="E476" s="16" t="s">
        <v>10</v>
      </c>
      <c r="F476" s="19" t="s">
        <v>868</v>
      </c>
      <c r="G476" s="41">
        <v>168486</v>
      </c>
      <c r="H476" s="41">
        <v>168486</v>
      </c>
      <c r="I476" s="31">
        <f>Essco_Report2[[#This Row],[FY 2021-22 Allocation]]-Essco_Report2[[#This Row],[FY 2021-22 Expended]]</f>
        <v>0</v>
      </c>
      <c r="J476" s="32">
        <v>280785</v>
      </c>
      <c r="K476" s="32">
        <v>280785</v>
      </c>
      <c r="L476" s="32">
        <f>Essco_Report2[[#This Row],[FY 2022-23 Allocation]]-Essco_Report2[[#This Row],[FY 2022-23 Expended]]</f>
        <v>0</v>
      </c>
      <c r="M476" s="32">
        <v>0</v>
      </c>
    </row>
    <row r="477" spans="1:13" x14ac:dyDescent="0.35">
      <c r="A477" s="16" t="s">
        <v>3345</v>
      </c>
      <c r="B477" s="16" t="s">
        <v>3387</v>
      </c>
      <c r="C477" s="17" t="s">
        <v>869</v>
      </c>
      <c r="D477" s="21" t="s">
        <v>870</v>
      </c>
      <c r="E477" s="16" t="s">
        <v>10</v>
      </c>
      <c r="F477" s="19" t="s">
        <v>2999</v>
      </c>
      <c r="G477" s="41">
        <v>345888</v>
      </c>
      <c r="H477" s="41">
        <v>345888</v>
      </c>
      <c r="I477" s="31">
        <f>Essco_Report2[[#This Row],[FY 2021-22 Allocation]]-Essco_Report2[[#This Row],[FY 2021-22 Expended]]</f>
        <v>0</v>
      </c>
      <c r="J477" s="32">
        <v>684962</v>
      </c>
      <c r="K477" s="32">
        <v>684962</v>
      </c>
      <c r="L477" s="32">
        <f>Essco_Report2[[#This Row],[FY 2022-23 Allocation]]-Essco_Report2[[#This Row],[FY 2022-23 Expended]]</f>
        <v>0</v>
      </c>
      <c r="M477" s="32">
        <v>0</v>
      </c>
    </row>
    <row r="478" spans="1:13" x14ac:dyDescent="0.35">
      <c r="A478" s="16" t="s">
        <v>3345</v>
      </c>
      <c r="B478" s="16" t="s">
        <v>3387</v>
      </c>
      <c r="C478" s="17" t="s">
        <v>871</v>
      </c>
      <c r="D478" s="21" t="s">
        <v>872</v>
      </c>
      <c r="E478" s="16" t="s">
        <v>10</v>
      </c>
      <c r="F478" s="19" t="s">
        <v>873</v>
      </c>
      <c r="G478" s="41">
        <v>420307</v>
      </c>
      <c r="H478" s="41">
        <v>420307</v>
      </c>
      <c r="I478" s="31">
        <f>Essco_Report2[[#This Row],[FY 2021-22 Allocation]]-Essco_Report2[[#This Row],[FY 2021-22 Expended]]</f>
        <v>0</v>
      </c>
      <c r="J478" s="32">
        <v>677087</v>
      </c>
      <c r="K478" s="32">
        <v>85916.35</v>
      </c>
      <c r="L478" s="32">
        <f>Essco_Report2[[#This Row],[FY 2022-23 Allocation]]-Essco_Report2[[#This Row],[FY 2022-23 Expended]]</f>
        <v>591170.65</v>
      </c>
      <c r="M478" s="32">
        <v>591170.65</v>
      </c>
    </row>
    <row r="479" spans="1:13" x14ac:dyDescent="0.35">
      <c r="A479" s="16" t="s">
        <v>3345</v>
      </c>
      <c r="B479" s="16" t="s">
        <v>3387</v>
      </c>
      <c r="C479" s="17" t="s">
        <v>874</v>
      </c>
      <c r="D479" s="21" t="s">
        <v>875</v>
      </c>
      <c r="E479" s="16" t="s">
        <v>10</v>
      </c>
      <c r="F479" s="19" t="s">
        <v>876</v>
      </c>
      <c r="G479" s="41">
        <v>144129</v>
      </c>
      <c r="H479" s="41">
        <v>144129</v>
      </c>
      <c r="I479" s="31">
        <f>Essco_Report2[[#This Row],[FY 2021-22 Allocation]]-Essco_Report2[[#This Row],[FY 2021-22 Expended]]</f>
        <v>0</v>
      </c>
      <c r="J479" s="32">
        <v>218035</v>
      </c>
      <c r="K479" s="32">
        <v>218035</v>
      </c>
      <c r="L479" s="32">
        <f>Essco_Report2[[#This Row],[FY 2022-23 Allocation]]-Essco_Report2[[#This Row],[FY 2022-23 Expended]]</f>
        <v>0</v>
      </c>
      <c r="M479" s="32">
        <v>0</v>
      </c>
    </row>
    <row r="480" spans="1:13" x14ac:dyDescent="0.35">
      <c r="A480" s="16" t="s">
        <v>3345</v>
      </c>
      <c r="B480" s="16" t="s">
        <v>3387</v>
      </c>
      <c r="C480" s="17" t="s">
        <v>877</v>
      </c>
      <c r="D480" s="21" t="s">
        <v>878</v>
      </c>
      <c r="E480" s="16" t="s">
        <v>10</v>
      </c>
      <c r="F480" s="19" t="s">
        <v>879</v>
      </c>
      <c r="G480" s="41">
        <v>383216</v>
      </c>
      <c r="H480" s="41">
        <v>383216</v>
      </c>
      <c r="I480" s="31">
        <f>Essco_Report2[[#This Row],[FY 2021-22 Allocation]]-Essco_Report2[[#This Row],[FY 2021-22 Expended]]</f>
        <v>0</v>
      </c>
      <c r="J480" s="32">
        <v>784747</v>
      </c>
      <c r="K480" s="32">
        <v>784747</v>
      </c>
      <c r="L480" s="32">
        <f>Essco_Report2[[#This Row],[FY 2022-23 Allocation]]-Essco_Report2[[#This Row],[FY 2022-23 Expended]]</f>
        <v>0</v>
      </c>
      <c r="M480" s="32">
        <v>0</v>
      </c>
    </row>
    <row r="481" spans="1:13" x14ac:dyDescent="0.35">
      <c r="A481" s="16" t="s">
        <v>3345</v>
      </c>
      <c r="B481" s="16" t="s">
        <v>3387</v>
      </c>
      <c r="C481" s="17" t="s">
        <v>880</v>
      </c>
      <c r="D481" s="21" t="s">
        <v>881</v>
      </c>
      <c r="E481" s="16" t="s">
        <v>10</v>
      </c>
      <c r="F481" s="19" t="s">
        <v>882</v>
      </c>
      <c r="G481" s="41">
        <v>424938</v>
      </c>
      <c r="H481" s="41">
        <v>424938</v>
      </c>
      <c r="I481" s="31">
        <f>Essco_Report2[[#This Row],[FY 2021-22 Allocation]]-Essco_Report2[[#This Row],[FY 2021-22 Expended]]</f>
        <v>0</v>
      </c>
      <c r="J481" s="32">
        <v>881894</v>
      </c>
      <c r="K481" s="32">
        <v>881894</v>
      </c>
      <c r="L481" s="32">
        <f>Essco_Report2[[#This Row],[FY 2022-23 Allocation]]-Essco_Report2[[#This Row],[FY 2022-23 Expended]]</f>
        <v>0</v>
      </c>
      <c r="M481" s="32">
        <v>0</v>
      </c>
    </row>
    <row r="482" spans="1:13" x14ac:dyDescent="0.35">
      <c r="A482" s="16" t="s">
        <v>3345</v>
      </c>
      <c r="B482" s="16" t="s">
        <v>3387</v>
      </c>
      <c r="C482" s="17" t="s">
        <v>883</v>
      </c>
      <c r="D482" s="21" t="s">
        <v>884</v>
      </c>
      <c r="E482" s="16" t="s">
        <v>10</v>
      </c>
      <c r="F482" s="19" t="s">
        <v>885</v>
      </c>
      <c r="G482" s="41">
        <v>432379</v>
      </c>
      <c r="H482" s="41">
        <v>432379</v>
      </c>
      <c r="I482" s="31">
        <f>Essco_Report2[[#This Row],[FY 2021-22 Allocation]]-Essco_Report2[[#This Row],[FY 2021-22 Expended]]</f>
        <v>0</v>
      </c>
      <c r="J482" s="32">
        <v>854289</v>
      </c>
      <c r="K482" s="32">
        <v>854289</v>
      </c>
      <c r="L482" s="32">
        <f>Essco_Report2[[#This Row],[FY 2022-23 Allocation]]-Essco_Report2[[#This Row],[FY 2022-23 Expended]]</f>
        <v>0</v>
      </c>
      <c r="M482" s="32">
        <v>0</v>
      </c>
    </row>
    <row r="483" spans="1:13" x14ac:dyDescent="0.35">
      <c r="A483" s="16" t="s">
        <v>3345</v>
      </c>
      <c r="B483" s="16" t="s">
        <v>3387</v>
      </c>
      <c r="C483" s="17" t="s">
        <v>886</v>
      </c>
      <c r="D483" s="21" t="s">
        <v>887</v>
      </c>
      <c r="E483" s="16" t="s">
        <v>10</v>
      </c>
      <c r="F483" s="19" t="s">
        <v>888</v>
      </c>
      <c r="G483" s="41">
        <v>346823</v>
      </c>
      <c r="H483" s="41">
        <v>346823</v>
      </c>
      <c r="I483" s="31">
        <f>Essco_Report2[[#This Row],[FY 2021-22 Allocation]]-Essco_Report2[[#This Row],[FY 2021-22 Expended]]</f>
        <v>0</v>
      </c>
      <c r="J483" s="32">
        <v>727022</v>
      </c>
      <c r="K483" s="32">
        <v>727022</v>
      </c>
      <c r="L483" s="32">
        <f>Essco_Report2[[#This Row],[FY 2022-23 Allocation]]-Essco_Report2[[#This Row],[FY 2022-23 Expended]]</f>
        <v>0</v>
      </c>
      <c r="M483" s="32">
        <v>0</v>
      </c>
    </row>
    <row r="484" spans="1:13" x14ac:dyDescent="0.35">
      <c r="A484" s="16" t="s">
        <v>3345</v>
      </c>
      <c r="B484" s="16" t="s">
        <v>3387</v>
      </c>
      <c r="C484" s="17" t="s">
        <v>889</v>
      </c>
      <c r="D484" s="21" t="s">
        <v>890</v>
      </c>
      <c r="E484" s="16" t="s">
        <v>10</v>
      </c>
      <c r="F484" s="19" t="s">
        <v>891</v>
      </c>
      <c r="G484" s="41">
        <v>488576</v>
      </c>
      <c r="H484" s="41">
        <v>488576</v>
      </c>
      <c r="I484" s="31">
        <f>Essco_Report2[[#This Row],[FY 2021-22 Allocation]]-Essco_Report2[[#This Row],[FY 2021-22 Expended]]</f>
        <v>0</v>
      </c>
      <c r="J484" s="32">
        <v>977272</v>
      </c>
      <c r="K484" s="32">
        <v>977272</v>
      </c>
      <c r="L484" s="32">
        <f>Essco_Report2[[#This Row],[FY 2022-23 Allocation]]-Essco_Report2[[#This Row],[FY 2022-23 Expended]]</f>
        <v>0</v>
      </c>
      <c r="M484" s="32">
        <v>0</v>
      </c>
    </row>
    <row r="485" spans="1:13" x14ac:dyDescent="0.35">
      <c r="A485" s="16" t="s">
        <v>3345</v>
      </c>
      <c r="B485" s="16" t="s">
        <v>3387</v>
      </c>
      <c r="C485" s="17" t="s">
        <v>892</v>
      </c>
      <c r="D485" s="21" t="s">
        <v>893</v>
      </c>
      <c r="E485" s="16" t="s">
        <v>10</v>
      </c>
      <c r="F485" s="19" t="s">
        <v>894</v>
      </c>
      <c r="G485" s="41">
        <v>106324</v>
      </c>
      <c r="H485" s="41">
        <v>106324</v>
      </c>
      <c r="I485" s="31">
        <f>Essco_Report2[[#This Row],[FY 2021-22 Allocation]]-Essco_Report2[[#This Row],[FY 2021-22 Expended]]</f>
        <v>0</v>
      </c>
      <c r="J485" s="32">
        <v>359155</v>
      </c>
      <c r="K485" s="32">
        <v>359155</v>
      </c>
      <c r="L485" s="32">
        <f>Essco_Report2[[#This Row],[FY 2022-23 Allocation]]-Essco_Report2[[#This Row],[FY 2022-23 Expended]]</f>
        <v>0</v>
      </c>
      <c r="M485" s="32">
        <v>0</v>
      </c>
    </row>
    <row r="486" spans="1:13" x14ac:dyDescent="0.35">
      <c r="A486" s="16" t="s">
        <v>3345</v>
      </c>
      <c r="B486" s="16" t="s">
        <v>3387</v>
      </c>
      <c r="C486" s="17" t="s">
        <v>895</v>
      </c>
      <c r="D486" s="21" t="s">
        <v>896</v>
      </c>
      <c r="E486" s="16" t="s">
        <v>10</v>
      </c>
      <c r="F486" s="19" t="s">
        <v>897</v>
      </c>
      <c r="G486" s="41">
        <v>227872</v>
      </c>
      <c r="H486" s="41">
        <v>227872</v>
      </c>
      <c r="I486" s="31">
        <f>Essco_Report2[[#This Row],[FY 2021-22 Allocation]]-Essco_Report2[[#This Row],[FY 2021-22 Expended]]</f>
        <v>0</v>
      </c>
      <c r="J486" s="32">
        <v>401163</v>
      </c>
      <c r="K486" s="32">
        <v>401163</v>
      </c>
      <c r="L486" s="32">
        <f>Essco_Report2[[#This Row],[FY 2022-23 Allocation]]-Essco_Report2[[#This Row],[FY 2022-23 Expended]]</f>
        <v>0</v>
      </c>
      <c r="M486" s="32">
        <v>0</v>
      </c>
    </row>
    <row r="487" spans="1:13" x14ac:dyDescent="0.35">
      <c r="A487" s="16" t="s">
        <v>3345</v>
      </c>
      <c r="B487" s="16" t="s">
        <v>3387</v>
      </c>
      <c r="C487" s="17" t="s">
        <v>898</v>
      </c>
      <c r="D487" s="21" t="s">
        <v>899</v>
      </c>
      <c r="E487" s="16" t="s">
        <v>10</v>
      </c>
      <c r="F487" s="19" t="s">
        <v>900</v>
      </c>
      <c r="G487" s="41">
        <v>257125</v>
      </c>
      <c r="H487" s="41">
        <v>257125</v>
      </c>
      <c r="I487" s="31">
        <f>Essco_Report2[[#This Row],[FY 2021-22 Allocation]]-Essco_Report2[[#This Row],[FY 2021-22 Expended]]</f>
        <v>0</v>
      </c>
      <c r="J487" s="32">
        <v>538280</v>
      </c>
      <c r="K487" s="32">
        <v>538280</v>
      </c>
      <c r="L487" s="32">
        <f>Essco_Report2[[#This Row],[FY 2022-23 Allocation]]-Essco_Report2[[#This Row],[FY 2022-23 Expended]]</f>
        <v>0</v>
      </c>
      <c r="M487" s="32">
        <v>0</v>
      </c>
    </row>
    <row r="488" spans="1:13" x14ac:dyDescent="0.35">
      <c r="A488" s="16" t="s">
        <v>3345</v>
      </c>
      <c r="B488" s="16" t="s">
        <v>3387</v>
      </c>
      <c r="C488" s="17" t="s">
        <v>901</v>
      </c>
      <c r="D488" s="21" t="s">
        <v>902</v>
      </c>
      <c r="E488" s="16" t="s">
        <v>10</v>
      </c>
      <c r="F488" s="19" t="s">
        <v>3390</v>
      </c>
      <c r="G488" s="41">
        <v>231354</v>
      </c>
      <c r="H488" s="41">
        <v>231354</v>
      </c>
      <c r="I488" s="31">
        <f>Essco_Report2[[#This Row],[FY 2021-22 Allocation]]-Essco_Report2[[#This Row],[FY 2021-22 Expended]]</f>
        <v>0</v>
      </c>
      <c r="J488" s="32">
        <v>424507</v>
      </c>
      <c r="K488" s="32">
        <v>424507</v>
      </c>
      <c r="L488" s="32">
        <f>Essco_Report2[[#This Row],[FY 2022-23 Allocation]]-Essco_Report2[[#This Row],[FY 2022-23 Expended]]</f>
        <v>0</v>
      </c>
      <c r="M488" s="32">
        <v>0</v>
      </c>
    </row>
    <row r="489" spans="1:13" ht="31" x14ac:dyDescent="0.35">
      <c r="A489" s="16" t="s">
        <v>3345</v>
      </c>
      <c r="B489" s="16" t="s">
        <v>3387</v>
      </c>
      <c r="C489" s="17" t="s">
        <v>903</v>
      </c>
      <c r="D489" s="21" t="s">
        <v>904</v>
      </c>
      <c r="E489" s="16" t="s">
        <v>10</v>
      </c>
      <c r="F489" s="19" t="s">
        <v>905</v>
      </c>
      <c r="G489" s="41">
        <v>221395</v>
      </c>
      <c r="H489" s="41">
        <v>221395</v>
      </c>
      <c r="I489" s="31">
        <f>Essco_Report2[[#This Row],[FY 2021-22 Allocation]]-Essco_Report2[[#This Row],[FY 2021-22 Expended]]</f>
        <v>0</v>
      </c>
      <c r="J489" s="32">
        <v>558621</v>
      </c>
      <c r="K489" s="32">
        <v>558621</v>
      </c>
      <c r="L489" s="32">
        <f>Essco_Report2[[#This Row],[FY 2022-23 Allocation]]-Essco_Report2[[#This Row],[FY 2022-23 Expended]]</f>
        <v>0</v>
      </c>
      <c r="M489" s="32">
        <v>0</v>
      </c>
    </row>
    <row r="490" spans="1:13" x14ac:dyDescent="0.35">
      <c r="A490" s="16" t="s">
        <v>3345</v>
      </c>
      <c r="B490" s="16" t="s">
        <v>3387</v>
      </c>
      <c r="C490" s="17" t="s">
        <v>906</v>
      </c>
      <c r="D490" s="21" t="s">
        <v>907</v>
      </c>
      <c r="E490" s="16" t="s">
        <v>10</v>
      </c>
      <c r="F490" s="19" t="s">
        <v>908</v>
      </c>
      <c r="G490" s="41">
        <v>143132</v>
      </c>
      <c r="H490" s="41">
        <v>143132</v>
      </c>
      <c r="I490" s="31">
        <f>Essco_Report2[[#This Row],[FY 2021-22 Allocation]]-Essco_Report2[[#This Row],[FY 2021-22 Expended]]</f>
        <v>0</v>
      </c>
      <c r="J490" s="32">
        <v>376066</v>
      </c>
      <c r="K490" s="32">
        <v>376066</v>
      </c>
      <c r="L490" s="32">
        <f>Essco_Report2[[#This Row],[FY 2022-23 Allocation]]-Essco_Report2[[#This Row],[FY 2022-23 Expended]]</f>
        <v>0</v>
      </c>
      <c r="M490" s="32">
        <v>0</v>
      </c>
    </row>
    <row r="491" spans="1:13" ht="31" x14ac:dyDescent="0.35">
      <c r="A491" s="16" t="s">
        <v>3345</v>
      </c>
      <c r="B491" s="16" t="s">
        <v>3387</v>
      </c>
      <c r="C491" s="17" t="s">
        <v>909</v>
      </c>
      <c r="D491" s="21" t="s">
        <v>910</v>
      </c>
      <c r="E491" s="16" t="s">
        <v>10</v>
      </c>
      <c r="F491" s="19" t="s">
        <v>911</v>
      </c>
      <c r="G491" s="41">
        <v>168159</v>
      </c>
      <c r="H491" s="41">
        <v>168159</v>
      </c>
      <c r="I491" s="31">
        <f>Essco_Report2[[#This Row],[FY 2021-22 Allocation]]-Essco_Report2[[#This Row],[FY 2021-22 Expended]]</f>
        <v>0</v>
      </c>
      <c r="J491" s="32">
        <v>274240</v>
      </c>
      <c r="K491" s="32">
        <v>274240</v>
      </c>
      <c r="L491" s="32">
        <f>Essco_Report2[[#This Row],[FY 2022-23 Allocation]]-Essco_Report2[[#This Row],[FY 2022-23 Expended]]</f>
        <v>0</v>
      </c>
      <c r="M491" s="32">
        <v>0</v>
      </c>
    </row>
    <row r="492" spans="1:13" x14ac:dyDescent="0.35">
      <c r="A492" s="16" t="s">
        <v>3345</v>
      </c>
      <c r="B492" s="16" t="s">
        <v>3387</v>
      </c>
      <c r="C492" s="17" t="s">
        <v>912</v>
      </c>
      <c r="D492" s="21" t="s">
        <v>913</v>
      </c>
      <c r="E492" s="16" t="s">
        <v>10</v>
      </c>
      <c r="F492" s="19" t="s">
        <v>914</v>
      </c>
      <c r="G492" s="41">
        <v>567042</v>
      </c>
      <c r="H492" s="41">
        <v>567042</v>
      </c>
      <c r="I492" s="31">
        <f>Essco_Report2[[#This Row],[FY 2021-22 Allocation]]-Essco_Report2[[#This Row],[FY 2021-22 Expended]]</f>
        <v>0</v>
      </c>
      <c r="J492" s="32">
        <v>1164644</v>
      </c>
      <c r="K492" s="32">
        <v>1164644</v>
      </c>
      <c r="L492" s="32">
        <f>Essco_Report2[[#This Row],[FY 2022-23 Allocation]]-Essco_Report2[[#This Row],[FY 2022-23 Expended]]</f>
        <v>0</v>
      </c>
      <c r="M492" s="32">
        <v>0</v>
      </c>
    </row>
    <row r="493" spans="1:13" x14ac:dyDescent="0.35">
      <c r="A493" s="16" t="s">
        <v>3345</v>
      </c>
      <c r="B493" s="16" t="s">
        <v>3387</v>
      </c>
      <c r="C493" s="17" t="s">
        <v>915</v>
      </c>
      <c r="D493" s="21" t="s">
        <v>916</v>
      </c>
      <c r="E493" s="16" t="s">
        <v>10</v>
      </c>
      <c r="F493" s="19" t="s">
        <v>917</v>
      </c>
      <c r="G493" s="41">
        <v>135411</v>
      </c>
      <c r="H493" s="41">
        <v>135411</v>
      </c>
      <c r="I493" s="31">
        <f>Essco_Report2[[#This Row],[FY 2021-22 Allocation]]-Essco_Report2[[#This Row],[FY 2021-22 Expended]]</f>
        <v>0</v>
      </c>
      <c r="J493" s="32">
        <v>372253</v>
      </c>
      <c r="K493" s="32">
        <v>122811.12</v>
      </c>
      <c r="L493" s="32">
        <f>Essco_Report2[[#This Row],[FY 2022-23 Allocation]]-Essco_Report2[[#This Row],[FY 2022-23 Expended]]</f>
        <v>249441.88</v>
      </c>
      <c r="M493" s="32">
        <v>249441.88</v>
      </c>
    </row>
    <row r="494" spans="1:13" x14ac:dyDescent="0.35">
      <c r="A494" s="16" t="s">
        <v>3345</v>
      </c>
      <c r="B494" s="16" t="s">
        <v>3387</v>
      </c>
      <c r="C494" s="17" t="s">
        <v>918</v>
      </c>
      <c r="D494" s="21" t="s">
        <v>919</v>
      </c>
      <c r="E494" s="16" t="s">
        <v>10</v>
      </c>
      <c r="F494" s="19" t="s">
        <v>920</v>
      </c>
      <c r="G494" s="41">
        <v>99808</v>
      </c>
      <c r="H494" s="41">
        <v>99808</v>
      </c>
      <c r="I494" s="31">
        <f>Essco_Report2[[#This Row],[FY 2021-22 Allocation]]-Essco_Report2[[#This Row],[FY 2021-22 Expended]]</f>
        <v>0</v>
      </c>
      <c r="J494" s="32">
        <v>153435</v>
      </c>
      <c r="K494" s="32">
        <v>153435</v>
      </c>
      <c r="L494" s="32">
        <f>Essco_Report2[[#This Row],[FY 2022-23 Allocation]]-Essco_Report2[[#This Row],[FY 2022-23 Expended]]</f>
        <v>0</v>
      </c>
      <c r="M494" s="32">
        <v>0</v>
      </c>
    </row>
    <row r="495" spans="1:13" x14ac:dyDescent="0.35">
      <c r="A495" s="16" t="s">
        <v>3345</v>
      </c>
      <c r="B495" s="16" t="s">
        <v>3387</v>
      </c>
      <c r="C495" s="17" t="s">
        <v>921</v>
      </c>
      <c r="D495" s="21" t="s">
        <v>922</v>
      </c>
      <c r="E495" s="16" t="s">
        <v>10</v>
      </c>
      <c r="F495" s="19" t="s">
        <v>923</v>
      </c>
      <c r="G495" s="41">
        <v>78310</v>
      </c>
      <c r="H495" s="41">
        <v>78310</v>
      </c>
      <c r="I495" s="31">
        <f>Essco_Report2[[#This Row],[FY 2021-22 Allocation]]-Essco_Report2[[#This Row],[FY 2021-22 Expended]]</f>
        <v>0</v>
      </c>
      <c r="J495" s="32">
        <v>130809</v>
      </c>
      <c r="K495" s="32">
        <v>130809</v>
      </c>
      <c r="L495" s="32">
        <f>Essco_Report2[[#This Row],[FY 2022-23 Allocation]]-Essco_Report2[[#This Row],[FY 2022-23 Expended]]</f>
        <v>0</v>
      </c>
      <c r="M495" s="32">
        <v>0</v>
      </c>
    </row>
    <row r="496" spans="1:13" x14ac:dyDescent="0.35">
      <c r="A496" s="16" t="s">
        <v>3345</v>
      </c>
      <c r="B496" s="16" t="s">
        <v>3387</v>
      </c>
      <c r="C496" s="17" t="s">
        <v>924</v>
      </c>
      <c r="D496" s="21" t="s">
        <v>925</v>
      </c>
      <c r="E496" s="16" t="s">
        <v>10</v>
      </c>
      <c r="F496" s="19" t="s">
        <v>926</v>
      </c>
      <c r="G496" s="41">
        <v>158122</v>
      </c>
      <c r="H496" s="41">
        <v>158122</v>
      </c>
      <c r="I496" s="31">
        <f>Essco_Report2[[#This Row],[FY 2021-22 Allocation]]-Essco_Report2[[#This Row],[FY 2021-22 Expended]]</f>
        <v>0</v>
      </c>
      <c r="J496" s="32">
        <v>297273</v>
      </c>
      <c r="K496" s="32">
        <v>50663.29</v>
      </c>
      <c r="L496" s="32">
        <f>Essco_Report2[[#This Row],[FY 2022-23 Allocation]]-Essco_Report2[[#This Row],[FY 2022-23 Expended]]</f>
        <v>246609.71</v>
      </c>
      <c r="M496" s="32">
        <v>246609.71</v>
      </c>
    </row>
    <row r="497" spans="1:13" x14ac:dyDescent="0.35">
      <c r="A497" s="16" t="s">
        <v>3345</v>
      </c>
      <c r="B497" s="16" t="s">
        <v>3387</v>
      </c>
      <c r="C497" s="17" t="s">
        <v>927</v>
      </c>
      <c r="D497" s="21" t="s">
        <v>928</v>
      </c>
      <c r="E497" s="16" t="s">
        <v>10</v>
      </c>
      <c r="F497" s="19" t="s">
        <v>929</v>
      </c>
      <c r="G497" s="41">
        <v>158200</v>
      </c>
      <c r="H497" s="41">
        <v>158200</v>
      </c>
      <c r="I497" s="31">
        <f>Essco_Report2[[#This Row],[FY 2021-22 Allocation]]-Essco_Report2[[#This Row],[FY 2021-22 Expended]]</f>
        <v>0</v>
      </c>
      <c r="J497" s="32">
        <v>263528</v>
      </c>
      <c r="K497" s="32">
        <v>28141.599999999999</v>
      </c>
      <c r="L497" s="32">
        <f>Essco_Report2[[#This Row],[FY 2022-23 Allocation]]-Essco_Report2[[#This Row],[FY 2022-23 Expended]]</f>
        <v>235386.4</v>
      </c>
      <c r="M497" s="32">
        <v>235386.4</v>
      </c>
    </row>
    <row r="498" spans="1:13" x14ac:dyDescent="0.35">
      <c r="A498" s="16" t="s">
        <v>3345</v>
      </c>
      <c r="B498" s="16" t="s">
        <v>3387</v>
      </c>
      <c r="C498" s="17" t="s">
        <v>930</v>
      </c>
      <c r="D498" s="21" t="s">
        <v>931</v>
      </c>
      <c r="E498" s="16" t="s">
        <v>10</v>
      </c>
      <c r="F498" s="19" t="s">
        <v>932</v>
      </c>
      <c r="G498" s="41">
        <v>175343</v>
      </c>
      <c r="H498" s="41">
        <v>175343</v>
      </c>
      <c r="I498" s="31">
        <f>Essco_Report2[[#This Row],[FY 2021-22 Allocation]]-Essco_Report2[[#This Row],[FY 2021-22 Expended]]</f>
        <v>0</v>
      </c>
      <c r="J498" s="32">
        <v>386243</v>
      </c>
      <c r="K498" s="32">
        <v>76142</v>
      </c>
      <c r="L498" s="32">
        <f>Essco_Report2[[#This Row],[FY 2022-23 Allocation]]-Essco_Report2[[#This Row],[FY 2022-23 Expended]]</f>
        <v>310101</v>
      </c>
      <c r="M498" s="32">
        <v>310101</v>
      </c>
    </row>
    <row r="499" spans="1:13" x14ac:dyDescent="0.35">
      <c r="A499" s="16" t="s">
        <v>3345</v>
      </c>
      <c r="B499" s="16" t="s">
        <v>3387</v>
      </c>
      <c r="C499" s="17" t="s">
        <v>933</v>
      </c>
      <c r="D499" s="21" t="s">
        <v>934</v>
      </c>
      <c r="E499" s="16" t="s">
        <v>10</v>
      </c>
      <c r="F499" s="19" t="s">
        <v>935</v>
      </c>
      <c r="G499" s="41">
        <v>168691</v>
      </c>
      <c r="H499" s="41">
        <v>168691</v>
      </c>
      <c r="I499" s="31">
        <f>Essco_Report2[[#This Row],[FY 2021-22 Allocation]]-Essco_Report2[[#This Row],[FY 2021-22 Expended]]</f>
        <v>0</v>
      </c>
      <c r="J499" s="32">
        <v>383906</v>
      </c>
      <c r="K499" s="32">
        <v>84261.13</v>
      </c>
      <c r="L499" s="32">
        <f>Essco_Report2[[#This Row],[FY 2022-23 Allocation]]-Essco_Report2[[#This Row],[FY 2022-23 Expended]]</f>
        <v>299644.87</v>
      </c>
      <c r="M499" s="32">
        <v>299644.87</v>
      </c>
    </row>
    <row r="500" spans="1:13" x14ac:dyDescent="0.35">
      <c r="A500" s="16" t="s">
        <v>3345</v>
      </c>
      <c r="B500" s="16" t="s">
        <v>3387</v>
      </c>
      <c r="C500" s="17" t="s">
        <v>936</v>
      </c>
      <c r="D500" s="21" t="s">
        <v>937</v>
      </c>
      <c r="E500" s="16" t="s">
        <v>10</v>
      </c>
      <c r="F500" s="19" t="s">
        <v>938</v>
      </c>
      <c r="G500" s="41">
        <v>426851</v>
      </c>
      <c r="H500" s="41">
        <v>426851</v>
      </c>
      <c r="I500" s="31">
        <f>Essco_Report2[[#This Row],[FY 2021-22 Allocation]]-Essco_Report2[[#This Row],[FY 2021-22 Expended]]</f>
        <v>0</v>
      </c>
      <c r="J500" s="32">
        <v>656961</v>
      </c>
      <c r="K500" s="32">
        <v>0</v>
      </c>
      <c r="L500" s="32">
        <f>Essco_Report2[[#This Row],[FY 2022-23 Allocation]]-Essco_Report2[[#This Row],[FY 2022-23 Expended]]</f>
        <v>656961</v>
      </c>
      <c r="M500" s="32">
        <v>656961</v>
      </c>
    </row>
    <row r="501" spans="1:13" x14ac:dyDescent="0.35">
      <c r="A501" s="16" t="s">
        <v>3345</v>
      </c>
      <c r="B501" s="16" t="s">
        <v>3387</v>
      </c>
      <c r="C501" s="17" t="s">
        <v>939</v>
      </c>
      <c r="D501" s="21" t="s">
        <v>940</v>
      </c>
      <c r="E501" s="16" t="s">
        <v>10</v>
      </c>
      <c r="F501" s="19" t="s">
        <v>941</v>
      </c>
      <c r="G501" s="41">
        <v>221040</v>
      </c>
      <c r="H501" s="41">
        <v>221040</v>
      </c>
      <c r="I501" s="31">
        <f>Essco_Report2[[#This Row],[FY 2021-22 Allocation]]-Essco_Report2[[#This Row],[FY 2021-22 Expended]]</f>
        <v>0</v>
      </c>
      <c r="J501" s="32">
        <v>423786</v>
      </c>
      <c r="K501" s="32">
        <v>423786</v>
      </c>
      <c r="L501" s="32">
        <f>Essco_Report2[[#This Row],[FY 2022-23 Allocation]]-Essco_Report2[[#This Row],[FY 2022-23 Expended]]</f>
        <v>0</v>
      </c>
      <c r="M501" s="32">
        <v>0</v>
      </c>
    </row>
    <row r="502" spans="1:13" x14ac:dyDescent="0.35">
      <c r="A502" s="16" t="s">
        <v>3345</v>
      </c>
      <c r="B502" s="16" t="s">
        <v>3387</v>
      </c>
      <c r="C502" s="17" t="s">
        <v>942</v>
      </c>
      <c r="D502" s="21" t="s">
        <v>943</v>
      </c>
      <c r="E502" s="16" t="s">
        <v>10</v>
      </c>
      <c r="F502" s="19" t="s">
        <v>944</v>
      </c>
      <c r="G502" s="41">
        <v>255069</v>
      </c>
      <c r="H502" s="41">
        <v>255069</v>
      </c>
      <c r="I502" s="31">
        <f>Essco_Report2[[#This Row],[FY 2021-22 Allocation]]-Essco_Report2[[#This Row],[FY 2021-22 Expended]]</f>
        <v>0</v>
      </c>
      <c r="J502" s="32">
        <v>539108</v>
      </c>
      <c r="K502" s="32">
        <v>539108</v>
      </c>
      <c r="L502" s="32">
        <f>Essco_Report2[[#This Row],[FY 2022-23 Allocation]]-Essco_Report2[[#This Row],[FY 2022-23 Expended]]</f>
        <v>0</v>
      </c>
      <c r="M502" s="32">
        <v>0</v>
      </c>
    </row>
    <row r="503" spans="1:13" x14ac:dyDescent="0.35">
      <c r="A503" s="16" t="s">
        <v>3345</v>
      </c>
      <c r="B503" s="16" t="s">
        <v>3387</v>
      </c>
      <c r="C503" s="17" t="s">
        <v>945</v>
      </c>
      <c r="D503" s="21" t="s">
        <v>946</v>
      </c>
      <c r="E503" s="16" t="s">
        <v>10</v>
      </c>
      <c r="F503" s="19" t="s">
        <v>947</v>
      </c>
      <c r="G503" s="41">
        <v>184828</v>
      </c>
      <c r="H503" s="41">
        <v>184828</v>
      </c>
      <c r="I503" s="31">
        <f>Essco_Report2[[#This Row],[FY 2021-22 Allocation]]-Essco_Report2[[#This Row],[FY 2021-22 Expended]]</f>
        <v>0</v>
      </c>
      <c r="J503" s="32">
        <v>328343</v>
      </c>
      <c r="K503" s="32">
        <v>328343</v>
      </c>
      <c r="L503" s="32">
        <f>Essco_Report2[[#This Row],[FY 2022-23 Allocation]]-Essco_Report2[[#This Row],[FY 2022-23 Expended]]</f>
        <v>0</v>
      </c>
      <c r="M503" s="32">
        <v>0</v>
      </c>
    </row>
    <row r="504" spans="1:13" x14ac:dyDescent="0.35">
      <c r="A504" s="16" t="s">
        <v>3345</v>
      </c>
      <c r="B504" s="16" t="s">
        <v>3387</v>
      </c>
      <c r="C504" s="17" t="s">
        <v>948</v>
      </c>
      <c r="D504" s="21" t="s">
        <v>949</v>
      </c>
      <c r="E504" s="16" t="s">
        <v>10</v>
      </c>
      <c r="F504" s="19" t="s">
        <v>950</v>
      </c>
      <c r="G504" s="41">
        <v>594917</v>
      </c>
      <c r="H504" s="41">
        <v>594917</v>
      </c>
      <c r="I504" s="31">
        <f>Essco_Report2[[#This Row],[FY 2021-22 Allocation]]-Essco_Report2[[#This Row],[FY 2021-22 Expended]]</f>
        <v>0</v>
      </c>
      <c r="J504" s="32">
        <v>1154414</v>
      </c>
      <c r="K504" s="32">
        <v>1154414</v>
      </c>
      <c r="L504" s="32">
        <f>Essco_Report2[[#This Row],[FY 2022-23 Allocation]]-Essco_Report2[[#This Row],[FY 2022-23 Expended]]</f>
        <v>0</v>
      </c>
      <c r="M504" s="32">
        <v>0</v>
      </c>
    </row>
    <row r="505" spans="1:13" x14ac:dyDescent="0.35">
      <c r="A505" s="16" t="s">
        <v>3345</v>
      </c>
      <c r="B505" s="16" t="s">
        <v>3387</v>
      </c>
      <c r="C505" s="17" t="s">
        <v>951</v>
      </c>
      <c r="D505" s="21" t="s">
        <v>952</v>
      </c>
      <c r="E505" s="16" t="s">
        <v>10</v>
      </c>
      <c r="F505" s="19" t="s">
        <v>953</v>
      </c>
      <c r="G505" s="41">
        <v>78199</v>
      </c>
      <c r="H505" s="41">
        <v>78199</v>
      </c>
      <c r="I505" s="31">
        <f>Essco_Report2[[#This Row],[FY 2021-22 Allocation]]-Essco_Report2[[#This Row],[FY 2021-22 Expended]]</f>
        <v>0</v>
      </c>
      <c r="J505" s="32">
        <v>142046</v>
      </c>
      <c r="K505" s="32">
        <v>142046</v>
      </c>
      <c r="L505" s="32">
        <f>Essco_Report2[[#This Row],[FY 2022-23 Allocation]]-Essco_Report2[[#This Row],[FY 2022-23 Expended]]</f>
        <v>0</v>
      </c>
      <c r="M505" s="32">
        <v>0</v>
      </c>
    </row>
    <row r="506" spans="1:13" x14ac:dyDescent="0.35">
      <c r="A506" s="16" t="s">
        <v>3345</v>
      </c>
      <c r="B506" s="16" t="s">
        <v>3387</v>
      </c>
      <c r="C506" s="17" t="s">
        <v>954</v>
      </c>
      <c r="D506" s="21" t="s">
        <v>955</v>
      </c>
      <c r="E506" s="16" t="s">
        <v>10</v>
      </c>
      <c r="F506" s="19" t="s">
        <v>956</v>
      </c>
      <c r="G506" s="41">
        <v>300611</v>
      </c>
      <c r="H506" s="41">
        <v>300611</v>
      </c>
      <c r="I506" s="31">
        <f>Essco_Report2[[#This Row],[FY 2021-22 Allocation]]-Essco_Report2[[#This Row],[FY 2021-22 Expended]]</f>
        <v>0</v>
      </c>
      <c r="J506" s="32">
        <v>660996</v>
      </c>
      <c r="K506" s="32">
        <v>658016</v>
      </c>
      <c r="L506" s="32">
        <f>Essco_Report2[[#This Row],[FY 2022-23 Allocation]]-Essco_Report2[[#This Row],[FY 2022-23 Expended]]</f>
        <v>2980</v>
      </c>
      <c r="M506" s="32">
        <v>2980</v>
      </c>
    </row>
    <row r="507" spans="1:13" x14ac:dyDescent="0.35">
      <c r="A507" s="16" t="s">
        <v>3345</v>
      </c>
      <c r="B507" s="16" t="s">
        <v>3387</v>
      </c>
      <c r="C507" s="17" t="s">
        <v>957</v>
      </c>
      <c r="D507" s="21" t="s">
        <v>958</v>
      </c>
      <c r="E507" s="16" t="s">
        <v>10</v>
      </c>
      <c r="F507" s="19" t="s">
        <v>959</v>
      </c>
      <c r="G507" s="41">
        <v>446893</v>
      </c>
      <c r="H507" s="41">
        <v>446893</v>
      </c>
      <c r="I507" s="31">
        <f>Essco_Report2[[#This Row],[FY 2021-22 Allocation]]-Essco_Report2[[#This Row],[FY 2021-22 Expended]]</f>
        <v>0</v>
      </c>
      <c r="J507" s="32">
        <v>1107537</v>
      </c>
      <c r="K507" s="32">
        <v>1107537</v>
      </c>
      <c r="L507" s="32">
        <f>Essco_Report2[[#This Row],[FY 2022-23 Allocation]]-Essco_Report2[[#This Row],[FY 2022-23 Expended]]</f>
        <v>0</v>
      </c>
      <c r="M507" s="32">
        <v>0</v>
      </c>
    </row>
    <row r="508" spans="1:13" x14ac:dyDescent="0.35">
      <c r="A508" s="16" t="s">
        <v>3345</v>
      </c>
      <c r="B508" s="16" t="s">
        <v>3387</v>
      </c>
      <c r="C508" s="17" t="s">
        <v>960</v>
      </c>
      <c r="D508" s="21" t="s">
        <v>961</v>
      </c>
      <c r="E508" s="16" t="s">
        <v>10</v>
      </c>
      <c r="F508" s="19" t="s">
        <v>962</v>
      </c>
      <c r="G508" s="41">
        <v>130736</v>
      </c>
      <c r="H508" s="41">
        <v>130736</v>
      </c>
      <c r="I508" s="31">
        <f>Essco_Report2[[#This Row],[FY 2021-22 Allocation]]-Essco_Report2[[#This Row],[FY 2021-22 Expended]]</f>
        <v>0</v>
      </c>
      <c r="J508" s="32">
        <v>182022</v>
      </c>
      <c r="K508" s="32">
        <v>119193.5</v>
      </c>
      <c r="L508" s="32">
        <f>Essco_Report2[[#This Row],[FY 2022-23 Allocation]]-Essco_Report2[[#This Row],[FY 2022-23 Expended]]</f>
        <v>62828.5</v>
      </c>
      <c r="M508" s="32">
        <v>62828.5</v>
      </c>
    </row>
    <row r="509" spans="1:13" x14ac:dyDescent="0.35">
      <c r="A509" s="16" t="s">
        <v>3345</v>
      </c>
      <c r="B509" s="16" t="s">
        <v>3387</v>
      </c>
      <c r="C509" s="17" t="s">
        <v>963</v>
      </c>
      <c r="D509" s="21" t="s">
        <v>964</v>
      </c>
      <c r="E509" s="16" t="s">
        <v>10</v>
      </c>
      <c r="F509" s="19" t="s">
        <v>965</v>
      </c>
      <c r="G509" s="41">
        <v>192449</v>
      </c>
      <c r="H509" s="41">
        <v>192449</v>
      </c>
      <c r="I509" s="31">
        <f>Essco_Report2[[#This Row],[FY 2021-22 Allocation]]-Essco_Report2[[#This Row],[FY 2021-22 Expended]]</f>
        <v>0</v>
      </c>
      <c r="J509" s="32">
        <v>447159</v>
      </c>
      <c r="K509" s="32">
        <v>447159</v>
      </c>
      <c r="L509" s="32">
        <f>Essco_Report2[[#This Row],[FY 2022-23 Allocation]]-Essco_Report2[[#This Row],[FY 2022-23 Expended]]</f>
        <v>0</v>
      </c>
      <c r="M509" s="32">
        <v>0</v>
      </c>
    </row>
    <row r="510" spans="1:13" x14ac:dyDescent="0.35">
      <c r="A510" s="16" t="s">
        <v>3345</v>
      </c>
      <c r="B510" s="16" t="s">
        <v>3387</v>
      </c>
      <c r="C510" s="17" t="s">
        <v>966</v>
      </c>
      <c r="D510" s="21" t="s">
        <v>967</v>
      </c>
      <c r="E510" s="16" t="s">
        <v>10</v>
      </c>
      <c r="F510" s="19" t="s">
        <v>968</v>
      </c>
      <c r="G510" s="41">
        <v>270767</v>
      </c>
      <c r="H510" s="41">
        <v>270767</v>
      </c>
      <c r="I510" s="31">
        <f>Essco_Report2[[#This Row],[FY 2021-22 Allocation]]-Essco_Report2[[#This Row],[FY 2021-22 Expended]]</f>
        <v>0</v>
      </c>
      <c r="J510" s="32">
        <v>579383</v>
      </c>
      <c r="K510" s="32">
        <v>579383</v>
      </c>
      <c r="L510" s="32">
        <f>Essco_Report2[[#This Row],[FY 2022-23 Allocation]]-Essco_Report2[[#This Row],[FY 2022-23 Expended]]</f>
        <v>0</v>
      </c>
      <c r="M510" s="32">
        <v>0</v>
      </c>
    </row>
    <row r="511" spans="1:13" ht="31" x14ac:dyDescent="0.35">
      <c r="A511" s="16" t="s">
        <v>3345</v>
      </c>
      <c r="B511" s="16" t="s">
        <v>3387</v>
      </c>
      <c r="C511" s="17" t="s">
        <v>969</v>
      </c>
      <c r="D511" s="21" t="s">
        <v>970</v>
      </c>
      <c r="E511" s="16" t="s">
        <v>10</v>
      </c>
      <c r="F511" s="19" t="s">
        <v>971</v>
      </c>
      <c r="G511" s="41">
        <v>312000</v>
      </c>
      <c r="H511" s="41">
        <v>312000</v>
      </c>
      <c r="I511" s="31">
        <f>Essco_Report2[[#This Row],[FY 2021-22 Allocation]]-Essco_Report2[[#This Row],[FY 2021-22 Expended]]</f>
        <v>0</v>
      </c>
      <c r="J511" s="32">
        <v>664976</v>
      </c>
      <c r="K511" s="32">
        <v>664976</v>
      </c>
      <c r="L511" s="32">
        <f>Essco_Report2[[#This Row],[FY 2022-23 Allocation]]-Essco_Report2[[#This Row],[FY 2022-23 Expended]]</f>
        <v>0</v>
      </c>
      <c r="M511" s="32">
        <v>0</v>
      </c>
    </row>
    <row r="512" spans="1:13" x14ac:dyDescent="0.35">
      <c r="A512" s="16" t="s">
        <v>3345</v>
      </c>
      <c r="B512" s="16" t="s">
        <v>3387</v>
      </c>
      <c r="C512" s="17" t="s">
        <v>972</v>
      </c>
      <c r="D512" s="21" t="s">
        <v>973</v>
      </c>
      <c r="E512" s="16" t="s">
        <v>10</v>
      </c>
      <c r="F512" s="19" t="s">
        <v>974</v>
      </c>
      <c r="G512" s="41">
        <v>324380</v>
      </c>
      <c r="H512" s="41">
        <v>324380</v>
      </c>
      <c r="I512" s="31">
        <f>Essco_Report2[[#This Row],[FY 2021-22 Allocation]]-Essco_Report2[[#This Row],[FY 2021-22 Expended]]</f>
        <v>0</v>
      </c>
      <c r="J512" s="32">
        <v>624233</v>
      </c>
      <c r="K512" s="32">
        <v>624233</v>
      </c>
      <c r="L512" s="32">
        <f>Essco_Report2[[#This Row],[FY 2022-23 Allocation]]-Essco_Report2[[#This Row],[FY 2022-23 Expended]]</f>
        <v>0</v>
      </c>
      <c r="M512" s="32">
        <v>0</v>
      </c>
    </row>
    <row r="513" spans="1:13" x14ac:dyDescent="0.35">
      <c r="A513" s="16" t="s">
        <v>3345</v>
      </c>
      <c r="B513" s="16" t="s">
        <v>3387</v>
      </c>
      <c r="C513" s="17" t="s">
        <v>975</v>
      </c>
      <c r="D513" s="21" t="s">
        <v>976</v>
      </c>
      <c r="E513" s="16" t="s">
        <v>10</v>
      </c>
      <c r="F513" s="19" t="s">
        <v>977</v>
      </c>
      <c r="G513" s="41">
        <v>434199</v>
      </c>
      <c r="H513" s="41">
        <v>434199</v>
      </c>
      <c r="I513" s="31">
        <f>Essco_Report2[[#This Row],[FY 2021-22 Allocation]]-Essco_Report2[[#This Row],[FY 2021-22 Expended]]</f>
        <v>0</v>
      </c>
      <c r="J513" s="32">
        <v>837387</v>
      </c>
      <c r="K513" s="32">
        <v>837387</v>
      </c>
      <c r="L513" s="32">
        <f>Essco_Report2[[#This Row],[FY 2022-23 Allocation]]-Essco_Report2[[#This Row],[FY 2022-23 Expended]]</f>
        <v>0</v>
      </c>
      <c r="M513" s="32">
        <v>0</v>
      </c>
    </row>
    <row r="514" spans="1:13" x14ac:dyDescent="0.35">
      <c r="A514" s="16" t="s">
        <v>3345</v>
      </c>
      <c r="B514" s="16" t="s">
        <v>3387</v>
      </c>
      <c r="C514" s="17" t="s">
        <v>978</v>
      </c>
      <c r="D514" s="21" t="s">
        <v>979</v>
      </c>
      <c r="E514" s="16" t="s">
        <v>10</v>
      </c>
      <c r="F514" s="19" t="s">
        <v>980</v>
      </c>
      <c r="G514" s="41">
        <v>548668</v>
      </c>
      <c r="H514" s="41">
        <v>548668</v>
      </c>
      <c r="I514" s="31">
        <f>Essco_Report2[[#This Row],[FY 2021-22 Allocation]]-Essco_Report2[[#This Row],[FY 2021-22 Expended]]</f>
        <v>0</v>
      </c>
      <c r="J514" s="32">
        <v>1035710</v>
      </c>
      <c r="K514" s="32">
        <v>1035710</v>
      </c>
      <c r="L514" s="32">
        <f>Essco_Report2[[#This Row],[FY 2022-23 Allocation]]-Essco_Report2[[#This Row],[FY 2022-23 Expended]]</f>
        <v>0</v>
      </c>
      <c r="M514" s="32">
        <v>0</v>
      </c>
    </row>
    <row r="515" spans="1:13" x14ac:dyDescent="0.35">
      <c r="A515" s="16" t="s">
        <v>3345</v>
      </c>
      <c r="B515" s="16" t="s">
        <v>3387</v>
      </c>
      <c r="C515" s="17" t="s">
        <v>981</v>
      </c>
      <c r="D515" s="21" t="s">
        <v>982</v>
      </c>
      <c r="E515" s="16" t="s">
        <v>10</v>
      </c>
      <c r="F515" s="19" t="s">
        <v>983</v>
      </c>
      <c r="G515" s="41">
        <v>168365</v>
      </c>
      <c r="H515" s="41">
        <v>168365</v>
      </c>
      <c r="I515" s="31">
        <f>Essco_Report2[[#This Row],[FY 2021-22 Allocation]]-Essco_Report2[[#This Row],[FY 2021-22 Expended]]</f>
        <v>0</v>
      </c>
      <c r="J515" s="32">
        <v>318676</v>
      </c>
      <c r="K515" s="32">
        <v>150546</v>
      </c>
      <c r="L515" s="32">
        <f>Essco_Report2[[#This Row],[FY 2022-23 Allocation]]-Essco_Report2[[#This Row],[FY 2022-23 Expended]]</f>
        <v>168130</v>
      </c>
      <c r="M515" s="32">
        <v>168130</v>
      </c>
    </row>
    <row r="516" spans="1:13" ht="31" x14ac:dyDescent="0.35">
      <c r="A516" s="16" t="s">
        <v>3345</v>
      </c>
      <c r="B516" s="16" t="s">
        <v>3387</v>
      </c>
      <c r="C516" s="17" t="s">
        <v>984</v>
      </c>
      <c r="D516" s="21" t="s">
        <v>985</v>
      </c>
      <c r="E516" s="16" t="s">
        <v>10</v>
      </c>
      <c r="F516" s="19" t="s">
        <v>986</v>
      </c>
      <c r="G516" s="41">
        <v>181534</v>
      </c>
      <c r="H516" s="41">
        <v>181534</v>
      </c>
      <c r="I516" s="31">
        <f>Essco_Report2[[#This Row],[FY 2021-22 Allocation]]-Essco_Report2[[#This Row],[FY 2021-22 Expended]]</f>
        <v>0</v>
      </c>
      <c r="J516" s="32">
        <v>266967</v>
      </c>
      <c r="K516" s="32">
        <v>108937.72</v>
      </c>
      <c r="L516" s="32">
        <f>Essco_Report2[[#This Row],[FY 2022-23 Allocation]]-Essco_Report2[[#This Row],[FY 2022-23 Expended]]</f>
        <v>158029.28</v>
      </c>
      <c r="M516" s="32">
        <v>158029.28</v>
      </c>
    </row>
    <row r="517" spans="1:13" ht="31" x14ac:dyDescent="0.35">
      <c r="A517" s="16" t="s">
        <v>3345</v>
      </c>
      <c r="B517" s="16" t="s">
        <v>3387</v>
      </c>
      <c r="C517" s="17" t="s">
        <v>987</v>
      </c>
      <c r="D517" s="21" t="s">
        <v>988</v>
      </c>
      <c r="E517" s="16" t="s">
        <v>10</v>
      </c>
      <c r="F517" s="19" t="s">
        <v>989</v>
      </c>
      <c r="G517" s="41">
        <v>153746</v>
      </c>
      <c r="H517" s="41">
        <v>153746</v>
      </c>
      <c r="I517" s="31">
        <f>Essco_Report2[[#This Row],[FY 2021-22 Allocation]]-Essco_Report2[[#This Row],[FY 2021-22 Expended]]</f>
        <v>0</v>
      </c>
      <c r="J517" s="32">
        <v>300891</v>
      </c>
      <c r="K517" s="32">
        <v>300891</v>
      </c>
      <c r="L517" s="32">
        <f>Essco_Report2[[#This Row],[FY 2022-23 Allocation]]-Essco_Report2[[#This Row],[FY 2022-23 Expended]]</f>
        <v>0</v>
      </c>
      <c r="M517" s="32">
        <v>0</v>
      </c>
    </row>
    <row r="518" spans="1:13" ht="31" x14ac:dyDescent="0.35">
      <c r="A518" s="16" t="s">
        <v>3345</v>
      </c>
      <c r="B518" s="16" t="s">
        <v>3387</v>
      </c>
      <c r="C518" s="17" t="s">
        <v>990</v>
      </c>
      <c r="D518" s="21" t="s">
        <v>991</v>
      </c>
      <c r="E518" s="16" t="s">
        <v>10</v>
      </c>
      <c r="F518" s="19" t="s">
        <v>992</v>
      </c>
      <c r="G518" s="41">
        <v>114599</v>
      </c>
      <c r="H518" s="41">
        <v>114599</v>
      </c>
      <c r="I518" s="31">
        <f>Essco_Report2[[#This Row],[FY 2021-22 Allocation]]-Essco_Report2[[#This Row],[FY 2021-22 Expended]]</f>
        <v>0</v>
      </c>
      <c r="J518" s="32">
        <v>276019</v>
      </c>
      <c r="K518" s="32">
        <v>236524</v>
      </c>
      <c r="L518" s="32">
        <f>Essco_Report2[[#This Row],[FY 2022-23 Allocation]]-Essco_Report2[[#This Row],[FY 2022-23 Expended]]</f>
        <v>39495</v>
      </c>
      <c r="M518" s="32">
        <v>39495</v>
      </c>
    </row>
    <row r="519" spans="1:13" x14ac:dyDescent="0.35">
      <c r="A519" s="16" t="s">
        <v>3345</v>
      </c>
      <c r="B519" s="16" t="s">
        <v>3387</v>
      </c>
      <c r="C519" s="17" t="s">
        <v>993</v>
      </c>
      <c r="D519" s="21" t="s">
        <v>994</v>
      </c>
      <c r="E519" s="16" t="s">
        <v>10</v>
      </c>
      <c r="F519" s="19" t="s">
        <v>995</v>
      </c>
      <c r="G519" s="41">
        <v>116515</v>
      </c>
      <c r="H519" s="41">
        <v>116515</v>
      </c>
      <c r="I519" s="31">
        <f>Essco_Report2[[#This Row],[FY 2021-22 Allocation]]-Essco_Report2[[#This Row],[FY 2021-22 Expended]]</f>
        <v>0</v>
      </c>
      <c r="J519" s="32">
        <v>250226</v>
      </c>
      <c r="K519" s="32">
        <v>250226</v>
      </c>
      <c r="L519" s="32">
        <f>Essco_Report2[[#This Row],[FY 2022-23 Allocation]]-Essco_Report2[[#This Row],[FY 2022-23 Expended]]</f>
        <v>0</v>
      </c>
      <c r="M519" s="32">
        <v>0</v>
      </c>
    </row>
    <row r="520" spans="1:13" s="4" customFormat="1" x14ac:dyDescent="0.35">
      <c r="A520" s="16" t="s">
        <v>3345</v>
      </c>
      <c r="B520" s="16" t="s">
        <v>3387</v>
      </c>
      <c r="C520" s="17" t="s">
        <v>996</v>
      </c>
      <c r="D520" s="21" t="s">
        <v>997</v>
      </c>
      <c r="E520" s="16" t="s">
        <v>10</v>
      </c>
      <c r="F520" s="19" t="s">
        <v>998</v>
      </c>
      <c r="G520" s="41">
        <v>55211</v>
      </c>
      <c r="H520" s="41">
        <v>55211</v>
      </c>
      <c r="I520" s="31">
        <f>Essco_Report2[[#This Row],[FY 2021-22 Allocation]]-Essco_Report2[[#This Row],[FY 2021-22 Expended]]</f>
        <v>0</v>
      </c>
      <c r="J520" s="32">
        <v>74566</v>
      </c>
      <c r="K520" s="32">
        <v>74566</v>
      </c>
      <c r="L520" s="32">
        <f>Essco_Report2[[#This Row],[FY 2022-23 Allocation]]-Essco_Report2[[#This Row],[FY 2022-23 Expended]]</f>
        <v>0</v>
      </c>
      <c r="M520" s="32">
        <v>0</v>
      </c>
    </row>
    <row r="521" spans="1:13" x14ac:dyDescent="0.35">
      <c r="A521" s="16" t="s">
        <v>3345</v>
      </c>
      <c r="B521" s="16" t="s">
        <v>3387</v>
      </c>
      <c r="C521" s="17" t="s">
        <v>999</v>
      </c>
      <c r="D521" s="21" t="s">
        <v>1000</v>
      </c>
      <c r="E521" s="16" t="s">
        <v>10</v>
      </c>
      <c r="F521" s="19" t="s">
        <v>1001</v>
      </c>
      <c r="G521" s="41">
        <v>120138</v>
      </c>
      <c r="H521" s="41">
        <v>120138</v>
      </c>
      <c r="I521" s="31">
        <f>Essco_Report2[[#This Row],[FY 2021-22 Allocation]]-Essco_Report2[[#This Row],[FY 2021-22 Expended]]</f>
        <v>0</v>
      </c>
      <c r="J521" s="32">
        <v>488694</v>
      </c>
      <c r="K521" s="32">
        <v>488694</v>
      </c>
      <c r="L521" s="32">
        <f>Essco_Report2[[#This Row],[FY 2022-23 Allocation]]-Essco_Report2[[#This Row],[FY 2022-23 Expended]]</f>
        <v>0</v>
      </c>
      <c r="M521" s="32">
        <v>0</v>
      </c>
    </row>
    <row r="522" spans="1:13" x14ac:dyDescent="0.35">
      <c r="A522" s="16" t="s">
        <v>3345</v>
      </c>
      <c r="B522" s="16" t="s">
        <v>3387</v>
      </c>
      <c r="C522" s="17" t="s">
        <v>1002</v>
      </c>
      <c r="D522" s="21" t="s">
        <v>1003</v>
      </c>
      <c r="E522" s="16" t="s">
        <v>10</v>
      </c>
      <c r="F522" s="19" t="s">
        <v>1004</v>
      </c>
      <c r="G522" s="41">
        <v>359373</v>
      </c>
      <c r="H522" s="41">
        <v>359373</v>
      </c>
      <c r="I522" s="31">
        <f>Essco_Report2[[#This Row],[FY 2021-22 Allocation]]-Essco_Report2[[#This Row],[FY 2021-22 Expended]]</f>
        <v>0</v>
      </c>
      <c r="J522" s="32">
        <v>791867</v>
      </c>
      <c r="K522" s="32">
        <v>791867</v>
      </c>
      <c r="L522" s="32">
        <f>Essco_Report2[[#This Row],[FY 2022-23 Allocation]]-Essco_Report2[[#This Row],[FY 2022-23 Expended]]</f>
        <v>0</v>
      </c>
      <c r="M522" s="32">
        <v>0</v>
      </c>
    </row>
    <row r="523" spans="1:13" x14ac:dyDescent="0.35">
      <c r="A523" s="16" t="s">
        <v>3345</v>
      </c>
      <c r="B523" s="16" t="s">
        <v>3387</v>
      </c>
      <c r="C523" s="17" t="s">
        <v>1005</v>
      </c>
      <c r="D523" s="21" t="s">
        <v>1006</v>
      </c>
      <c r="E523" s="16" t="s">
        <v>10</v>
      </c>
      <c r="F523" s="19" t="s">
        <v>1007</v>
      </c>
      <c r="G523" s="41">
        <v>218100</v>
      </c>
      <c r="H523" s="41">
        <v>218100</v>
      </c>
      <c r="I523" s="31">
        <f>Essco_Report2[[#This Row],[FY 2021-22 Allocation]]-Essco_Report2[[#This Row],[FY 2021-22 Expended]]</f>
        <v>0</v>
      </c>
      <c r="J523" s="32">
        <v>412378</v>
      </c>
      <c r="K523" s="32">
        <v>191790.89</v>
      </c>
      <c r="L523" s="32">
        <f>Essco_Report2[[#This Row],[FY 2022-23 Allocation]]-Essco_Report2[[#This Row],[FY 2022-23 Expended]]</f>
        <v>220587.11</v>
      </c>
      <c r="M523" s="32">
        <v>220587.11</v>
      </c>
    </row>
    <row r="524" spans="1:13" x14ac:dyDescent="0.35">
      <c r="A524" s="16" t="s">
        <v>3345</v>
      </c>
      <c r="B524" s="16" t="s">
        <v>3387</v>
      </c>
      <c r="C524" s="17" t="s">
        <v>1008</v>
      </c>
      <c r="D524" s="21" t="s">
        <v>1009</v>
      </c>
      <c r="E524" s="16" t="s">
        <v>10</v>
      </c>
      <c r="F524" s="19" t="s">
        <v>1010</v>
      </c>
      <c r="G524" s="41">
        <v>75396</v>
      </c>
      <c r="H524" s="41">
        <v>75396</v>
      </c>
      <c r="I524" s="31">
        <f>Essco_Report2[[#This Row],[FY 2021-22 Allocation]]-Essco_Report2[[#This Row],[FY 2021-22 Expended]]</f>
        <v>0</v>
      </c>
      <c r="J524" s="32">
        <v>69739</v>
      </c>
      <c r="K524" s="32">
        <v>63463</v>
      </c>
      <c r="L524" s="32">
        <f>Essco_Report2[[#This Row],[FY 2022-23 Allocation]]-Essco_Report2[[#This Row],[FY 2022-23 Expended]]</f>
        <v>6276</v>
      </c>
      <c r="M524" s="32">
        <v>6276</v>
      </c>
    </row>
    <row r="525" spans="1:13" x14ac:dyDescent="0.35">
      <c r="A525" s="16" t="s">
        <v>3345</v>
      </c>
      <c r="B525" s="16" t="s">
        <v>3387</v>
      </c>
      <c r="C525" s="17" t="s">
        <v>1011</v>
      </c>
      <c r="D525" s="21" t="s">
        <v>1012</v>
      </c>
      <c r="E525" s="16" t="s">
        <v>10</v>
      </c>
      <c r="F525" s="19" t="s">
        <v>1013</v>
      </c>
      <c r="G525" s="41">
        <v>131776</v>
      </c>
      <c r="H525" s="41">
        <v>131776</v>
      </c>
      <c r="I525" s="31">
        <f>Essco_Report2[[#This Row],[FY 2021-22 Allocation]]-Essco_Report2[[#This Row],[FY 2021-22 Expended]]</f>
        <v>0</v>
      </c>
      <c r="J525" s="32">
        <v>327742</v>
      </c>
      <c r="K525" s="32">
        <v>327742</v>
      </c>
      <c r="L525" s="32">
        <f>Essco_Report2[[#This Row],[FY 2022-23 Allocation]]-Essco_Report2[[#This Row],[FY 2022-23 Expended]]</f>
        <v>0</v>
      </c>
      <c r="M525" s="32">
        <v>0</v>
      </c>
    </row>
    <row r="526" spans="1:13" x14ac:dyDescent="0.35">
      <c r="A526" s="16" t="s">
        <v>3345</v>
      </c>
      <c r="B526" s="16" t="s">
        <v>3387</v>
      </c>
      <c r="C526" s="17" t="s">
        <v>1014</v>
      </c>
      <c r="D526" s="21" t="s">
        <v>1015</v>
      </c>
      <c r="E526" s="16" t="s">
        <v>10</v>
      </c>
      <c r="F526" s="19" t="s">
        <v>1016</v>
      </c>
      <c r="G526" s="41">
        <v>89559</v>
      </c>
      <c r="H526" s="41">
        <v>89559</v>
      </c>
      <c r="I526" s="31">
        <f>Essco_Report2[[#This Row],[FY 2021-22 Allocation]]-Essco_Report2[[#This Row],[FY 2021-22 Expended]]</f>
        <v>0</v>
      </c>
      <c r="J526" s="32">
        <v>234703</v>
      </c>
      <c r="K526" s="32">
        <v>234703</v>
      </c>
      <c r="L526" s="32">
        <f>Essco_Report2[[#This Row],[FY 2022-23 Allocation]]-Essco_Report2[[#This Row],[FY 2022-23 Expended]]</f>
        <v>0</v>
      </c>
      <c r="M526" s="32">
        <v>0</v>
      </c>
    </row>
    <row r="527" spans="1:13" x14ac:dyDescent="0.35">
      <c r="A527" s="16" t="s">
        <v>3345</v>
      </c>
      <c r="B527" s="16" t="s">
        <v>3387</v>
      </c>
      <c r="C527" s="17" t="s">
        <v>1017</v>
      </c>
      <c r="D527" s="21" t="s">
        <v>1018</v>
      </c>
      <c r="E527" s="16" t="s">
        <v>10</v>
      </c>
      <c r="F527" s="19" t="s">
        <v>1019</v>
      </c>
      <c r="G527" s="41">
        <v>302812</v>
      </c>
      <c r="H527" s="41">
        <v>302812</v>
      </c>
      <c r="I527" s="31">
        <f>Essco_Report2[[#This Row],[FY 2021-22 Allocation]]-Essco_Report2[[#This Row],[FY 2021-22 Expended]]</f>
        <v>0</v>
      </c>
      <c r="J527" s="32">
        <v>724635</v>
      </c>
      <c r="K527" s="32">
        <v>724635</v>
      </c>
      <c r="L527" s="32">
        <f>Essco_Report2[[#This Row],[FY 2022-23 Allocation]]-Essco_Report2[[#This Row],[FY 2022-23 Expended]]</f>
        <v>0</v>
      </c>
      <c r="M527" s="32">
        <v>0</v>
      </c>
    </row>
    <row r="528" spans="1:13" x14ac:dyDescent="0.35">
      <c r="A528" s="16" t="s">
        <v>3345</v>
      </c>
      <c r="B528" s="16" t="s">
        <v>3387</v>
      </c>
      <c r="C528" s="17" t="s">
        <v>1020</v>
      </c>
      <c r="D528" s="21" t="s">
        <v>1021</v>
      </c>
      <c r="E528" s="16" t="s">
        <v>10</v>
      </c>
      <c r="F528" s="19" t="s">
        <v>1022</v>
      </c>
      <c r="G528" s="41">
        <v>828719</v>
      </c>
      <c r="H528" s="41">
        <v>828719</v>
      </c>
      <c r="I528" s="31">
        <f>Essco_Report2[[#This Row],[FY 2021-22 Allocation]]-Essco_Report2[[#This Row],[FY 2021-22 Expended]]</f>
        <v>0</v>
      </c>
      <c r="J528" s="32">
        <v>1660321</v>
      </c>
      <c r="K528" s="32">
        <v>1660321</v>
      </c>
      <c r="L528" s="32">
        <f>Essco_Report2[[#This Row],[FY 2022-23 Allocation]]-Essco_Report2[[#This Row],[FY 2022-23 Expended]]</f>
        <v>0</v>
      </c>
      <c r="M528" s="32">
        <v>0</v>
      </c>
    </row>
    <row r="529" spans="1:13" x14ac:dyDescent="0.35">
      <c r="A529" s="16" t="s">
        <v>3345</v>
      </c>
      <c r="B529" s="16" t="s">
        <v>3387</v>
      </c>
      <c r="C529" s="17" t="s">
        <v>1023</v>
      </c>
      <c r="D529" s="21" t="s">
        <v>1024</v>
      </c>
      <c r="E529" s="16" t="s">
        <v>10</v>
      </c>
      <c r="F529" s="19" t="s">
        <v>1025</v>
      </c>
      <c r="G529" s="41">
        <v>177857</v>
      </c>
      <c r="H529" s="41">
        <v>177857</v>
      </c>
      <c r="I529" s="31">
        <f>Essco_Report2[[#This Row],[FY 2021-22 Allocation]]-Essco_Report2[[#This Row],[FY 2021-22 Expended]]</f>
        <v>0</v>
      </c>
      <c r="J529" s="32">
        <v>496754</v>
      </c>
      <c r="K529" s="32">
        <v>496754</v>
      </c>
      <c r="L529" s="32">
        <f>Essco_Report2[[#This Row],[FY 2022-23 Allocation]]-Essco_Report2[[#This Row],[FY 2022-23 Expended]]</f>
        <v>0</v>
      </c>
      <c r="M529" s="32">
        <v>0</v>
      </c>
    </row>
    <row r="530" spans="1:13" x14ac:dyDescent="0.35">
      <c r="A530" s="16" t="s">
        <v>3345</v>
      </c>
      <c r="B530" s="16" t="s">
        <v>3387</v>
      </c>
      <c r="C530" s="17" t="s">
        <v>1026</v>
      </c>
      <c r="D530" s="21" t="s">
        <v>1027</v>
      </c>
      <c r="E530" s="16" t="s">
        <v>10</v>
      </c>
      <c r="F530" s="19" t="s">
        <v>1028</v>
      </c>
      <c r="G530" s="41">
        <v>77054</v>
      </c>
      <c r="H530" s="41">
        <v>77054</v>
      </c>
      <c r="I530" s="31">
        <f>Essco_Report2[[#This Row],[FY 2021-22 Allocation]]-Essco_Report2[[#This Row],[FY 2021-22 Expended]]</f>
        <v>0</v>
      </c>
      <c r="J530" s="32">
        <v>228447</v>
      </c>
      <c r="K530" s="32">
        <v>228447</v>
      </c>
      <c r="L530" s="32">
        <f>Essco_Report2[[#This Row],[FY 2022-23 Allocation]]-Essco_Report2[[#This Row],[FY 2022-23 Expended]]</f>
        <v>0</v>
      </c>
      <c r="M530" s="32">
        <v>0</v>
      </c>
    </row>
    <row r="531" spans="1:13" x14ac:dyDescent="0.35">
      <c r="A531" s="16" t="s">
        <v>3345</v>
      </c>
      <c r="B531" s="16" t="s">
        <v>3387</v>
      </c>
      <c r="C531" s="17" t="s">
        <v>1334</v>
      </c>
      <c r="D531" s="21" t="s">
        <v>1335</v>
      </c>
      <c r="E531" s="16" t="s">
        <v>10</v>
      </c>
      <c r="F531" s="19" t="s">
        <v>1336</v>
      </c>
      <c r="G531" s="41">
        <v>634358</v>
      </c>
      <c r="H531" s="41">
        <v>634358</v>
      </c>
      <c r="I531" s="31">
        <f>Essco_Report2[[#This Row],[FY 2021-22 Allocation]]-Essco_Report2[[#This Row],[FY 2021-22 Expended]]</f>
        <v>0</v>
      </c>
      <c r="J531" s="32">
        <v>1183626</v>
      </c>
      <c r="K531" s="32">
        <v>52214.71</v>
      </c>
      <c r="L531" s="32">
        <f>Essco_Report2[[#This Row],[FY 2022-23 Allocation]]-Essco_Report2[[#This Row],[FY 2022-23 Expended]]</f>
        <v>1131411.29</v>
      </c>
      <c r="M531" s="32">
        <v>1131411.29</v>
      </c>
    </row>
    <row r="532" spans="1:13" x14ac:dyDescent="0.35">
      <c r="A532" s="16" t="s">
        <v>3345</v>
      </c>
      <c r="B532" s="16" t="s">
        <v>3387</v>
      </c>
      <c r="C532" s="17" t="s">
        <v>1029</v>
      </c>
      <c r="D532" s="21" t="s">
        <v>1030</v>
      </c>
      <c r="E532" s="16" t="s">
        <v>10</v>
      </c>
      <c r="F532" s="19" t="s">
        <v>1031</v>
      </c>
      <c r="G532" s="41">
        <v>320407</v>
      </c>
      <c r="H532" s="41">
        <v>320407</v>
      </c>
      <c r="I532" s="31">
        <f>Essco_Report2[[#This Row],[FY 2021-22 Allocation]]-Essco_Report2[[#This Row],[FY 2021-22 Expended]]</f>
        <v>0</v>
      </c>
      <c r="J532" s="32">
        <v>685761</v>
      </c>
      <c r="K532" s="32">
        <v>255652</v>
      </c>
      <c r="L532" s="32">
        <f>Essco_Report2[[#This Row],[FY 2022-23 Allocation]]-Essco_Report2[[#This Row],[FY 2022-23 Expended]]</f>
        <v>430109</v>
      </c>
      <c r="M532" s="32">
        <v>430109</v>
      </c>
    </row>
    <row r="533" spans="1:13" x14ac:dyDescent="0.35">
      <c r="A533" s="16" t="s">
        <v>3345</v>
      </c>
      <c r="B533" s="16" t="s">
        <v>3387</v>
      </c>
      <c r="C533" s="17" t="s">
        <v>1032</v>
      </c>
      <c r="D533" s="21" t="s">
        <v>1033</v>
      </c>
      <c r="E533" s="16" t="s">
        <v>10</v>
      </c>
      <c r="F533" s="19" t="s">
        <v>1034</v>
      </c>
      <c r="G533" s="41">
        <v>78997</v>
      </c>
      <c r="H533" s="41">
        <v>78997</v>
      </c>
      <c r="I533" s="31">
        <f>Essco_Report2[[#This Row],[FY 2021-22 Allocation]]-Essco_Report2[[#This Row],[FY 2021-22 Expended]]</f>
        <v>0</v>
      </c>
      <c r="J533" s="32">
        <v>256234</v>
      </c>
      <c r="K533" s="32">
        <v>256234</v>
      </c>
      <c r="L533" s="32">
        <f>Essco_Report2[[#This Row],[FY 2022-23 Allocation]]-Essco_Report2[[#This Row],[FY 2022-23 Expended]]</f>
        <v>0</v>
      </c>
      <c r="M533" s="32">
        <v>0</v>
      </c>
    </row>
    <row r="534" spans="1:13" x14ac:dyDescent="0.35">
      <c r="A534" s="16" t="s">
        <v>3345</v>
      </c>
      <c r="B534" s="16" t="s">
        <v>3387</v>
      </c>
      <c r="C534" s="17" t="s">
        <v>1035</v>
      </c>
      <c r="D534" s="21" t="s">
        <v>1036</v>
      </c>
      <c r="E534" s="16" t="s">
        <v>10</v>
      </c>
      <c r="F534" s="19" t="s">
        <v>3076</v>
      </c>
      <c r="G534" s="41">
        <v>50000</v>
      </c>
      <c r="H534" s="41">
        <v>50000</v>
      </c>
      <c r="I534" s="31">
        <f>Essco_Report2[[#This Row],[FY 2021-22 Allocation]]-Essco_Report2[[#This Row],[FY 2021-22 Expended]]</f>
        <v>0</v>
      </c>
      <c r="J534" s="32">
        <v>57998</v>
      </c>
      <c r="K534" s="32">
        <v>57998</v>
      </c>
      <c r="L534" s="32">
        <f>Essco_Report2[[#This Row],[FY 2022-23 Allocation]]-Essco_Report2[[#This Row],[FY 2022-23 Expended]]</f>
        <v>0</v>
      </c>
      <c r="M534" s="32">
        <v>0</v>
      </c>
    </row>
    <row r="535" spans="1:13" x14ac:dyDescent="0.35">
      <c r="A535" s="16" t="s">
        <v>3345</v>
      </c>
      <c r="B535" s="16" t="s">
        <v>3387</v>
      </c>
      <c r="C535" s="17" t="s">
        <v>1037</v>
      </c>
      <c r="D535" s="21" t="s">
        <v>1038</v>
      </c>
      <c r="E535" s="16" t="s">
        <v>10</v>
      </c>
      <c r="F535" s="19" t="s">
        <v>1039</v>
      </c>
      <c r="G535" s="41">
        <v>50000</v>
      </c>
      <c r="H535" s="41">
        <v>50000</v>
      </c>
      <c r="I535" s="31">
        <f>Essco_Report2[[#This Row],[FY 2021-22 Allocation]]-Essco_Report2[[#This Row],[FY 2021-22 Expended]]</f>
        <v>0</v>
      </c>
      <c r="J535" s="32">
        <v>58488</v>
      </c>
      <c r="K535" s="32">
        <v>58488</v>
      </c>
      <c r="L535" s="32">
        <f>Essco_Report2[[#This Row],[FY 2022-23 Allocation]]-Essco_Report2[[#This Row],[FY 2022-23 Expended]]</f>
        <v>0</v>
      </c>
      <c r="M535" s="32">
        <v>0</v>
      </c>
    </row>
    <row r="536" spans="1:13" x14ac:dyDescent="0.35">
      <c r="A536" s="16" t="s">
        <v>3345</v>
      </c>
      <c r="B536" s="16" t="s">
        <v>3387</v>
      </c>
      <c r="C536" s="17" t="s">
        <v>1040</v>
      </c>
      <c r="D536" s="21" t="s">
        <v>1041</v>
      </c>
      <c r="E536" s="16" t="s">
        <v>10</v>
      </c>
      <c r="F536" s="19" t="s">
        <v>1042</v>
      </c>
      <c r="G536" s="41">
        <v>129343</v>
      </c>
      <c r="H536" s="41">
        <v>129343</v>
      </c>
      <c r="I536" s="31">
        <f>Essco_Report2[[#This Row],[FY 2021-22 Allocation]]-Essco_Report2[[#This Row],[FY 2021-22 Expended]]</f>
        <v>0</v>
      </c>
      <c r="J536" s="32">
        <v>208506</v>
      </c>
      <c r="K536" s="32">
        <v>208506</v>
      </c>
      <c r="L536" s="32">
        <f>Essco_Report2[[#This Row],[FY 2022-23 Allocation]]-Essco_Report2[[#This Row],[FY 2022-23 Expended]]</f>
        <v>0</v>
      </c>
      <c r="M536" s="32">
        <v>0</v>
      </c>
    </row>
    <row r="537" spans="1:13" x14ac:dyDescent="0.35">
      <c r="A537" s="16" t="s">
        <v>3345</v>
      </c>
      <c r="B537" s="16" t="s">
        <v>3387</v>
      </c>
      <c r="C537" s="17" t="s">
        <v>1043</v>
      </c>
      <c r="D537" s="21" t="s">
        <v>1044</v>
      </c>
      <c r="E537" s="16" t="s">
        <v>10</v>
      </c>
      <c r="F537" s="19" t="s">
        <v>1045</v>
      </c>
      <c r="G537" s="41">
        <v>50000</v>
      </c>
      <c r="H537" s="41">
        <v>22251.63</v>
      </c>
      <c r="I537" s="31">
        <f>Essco_Report2[[#This Row],[FY 2021-22 Allocation]]-Essco_Report2[[#This Row],[FY 2021-22 Expended]]</f>
        <v>27748.37</v>
      </c>
      <c r="J537" s="32">
        <v>53084</v>
      </c>
      <c r="K537" s="32">
        <v>0</v>
      </c>
      <c r="L537" s="32">
        <f>Essco_Report2[[#This Row],[FY 2022-23 Allocation]]-Essco_Report2[[#This Row],[FY 2022-23 Expended]]</f>
        <v>53084</v>
      </c>
      <c r="M537" s="32">
        <v>80832.37</v>
      </c>
    </row>
    <row r="538" spans="1:13" x14ac:dyDescent="0.35">
      <c r="A538" s="16" t="s">
        <v>3345</v>
      </c>
      <c r="B538" s="16" t="s">
        <v>3387</v>
      </c>
      <c r="C538" s="17" t="s">
        <v>1046</v>
      </c>
      <c r="D538" s="21" t="s">
        <v>1047</v>
      </c>
      <c r="E538" s="16" t="s">
        <v>10</v>
      </c>
      <c r="F538" s="19" t="s">
        <v>1048</v>
      </c>
      <c r="G538" s="41">
        <v>181231</v>
      </c>
      <c r="H538" s="41">
        <v>181231</v>
      </c>
      <c r="I538" s="31">
        <f>Essco_Report2[[#This Row],[FY 2021-22 Allocation]]-Essco_Report2[[#This Row],[FY 2021-22 Expended]]</f>
        <v>0</v>
      </c>
      <c r="J538" s="32">
        <v>491479</v>
      </c>
      <c r="K538" s="32">
        <v>491479</v>
      </c>
      <c r="L538" s="32">
        <f>Essco_Report2[[#This Row],[FY 2022-23 Allocation]]-Essco_Report2[[#This Row],[FY 2022-23 Expended]]</f>
        <v>0</v>
      </c>
      <c r="M538" s="32">
        <v>0</v>
      </c>
    </row>
    <row r="539" spans="1:13" ht="31" x14ac:dyDescent="0.35">
      <c r="A539" s="16" t="s">
        <v>3345</v>
      </c>
      <c r="B539" s="16" t="s">
        <v>3387</v>
      </c>
      <c r="C539" s="17" t="s">
        <v>1049</v>
      </c>
      <c r="D539" s="21" t="s">
        <v>1050</v>
      </c>
      <c r="E539" s="16" t="s">
        <v>10</v>
      </c>
      <c r="F539" s="19" t="s">
        <v>1051</v>
      </c>
      <c r="G539" s="41">
        <v>201836</v>
      </c>
      <c r="H539" s="41">
        <v>201836</v>
      </c>
      <c r="I539" s="31">
        <f>Essco_Report2[[#This Row],[FY 2021-22 Allocation]]-Essco_Report2[[#This Row],[FY 2021-22 Expended]]</f>
        <v>0</v>
      </c>
      <c r="J539" s="32">
        <v>571546</v>
      </c>
      <c r="K539" s="32">
        <v>571546</v>
      </c>
      <c r="L539" s="32">
        <f>Essco_Report2[[#This Row],[FY 2022-23 Allocation]]-Essco_Report2[[#This Row],[FY 2022-23 Expended]]</f>
        <v>0</v>
      </c>
      <c r="M539" s="32">
        <v>0</v>
      </c>
    </row>
    <row r="540" spans="1:13" x14ac:dyDescent="0.35">
      <c r="A540" s="16" t="s">
        <v>3345</v>
      </c>
      <c r="B540" s="16" t="s">
        <v>3387</v>
      </c>
      <c r="C540" s="17" t="s">
        <v>1052</v>
      </c>
      <c r="D540" s="21" t="s">
        <v>1053</v>
      </c>
      <c r="E540" s="16" t="s">
        <v>10</v>
      </c>
      <c r="F540" s="19" t="s">
        <v>1054</v>
      </c>
      <c r="G540" s="41">
        <v>169887</v>
      </c>
      <c r="H540" s="41">
        <v>169887</v>
      </c>
      <c r="I540" s="31">
        <f>Essco_Report2[[#This Row],[FY 2021-22 Allocation]]-Essco_Report2[[#This Row],[FY 2021-22 Expended]]</f>
        <v>0</v>
      </c>
      <c r="J540" s="32">
        <v>311308</v>
      </c>
      <c r="K540" s="32">
        <v>311308</v>
      </c>
      <c r="L540" s="32">
        <f>Essco_Report2[[#This Row],[FY 2022-23 Allocation]]-Essco_Report2[[#This Row],[FY 2022-23 Expended]]</f>
        <v>0</v>
      </c>
      <c r="M540" s="32">
        <v>0</v>
      </c>
    </row>
    <row r="541" spans="1:13" x14ac:dyDescent="0.35">
      <c r="A541" s="16" t="s">
        <v>3345</v>
      </c>
      <c r="B541" s="16" t="s">
        <v>3387</v>
      </c>
      <c r="C541" s="17" t="s">
        <v>1055</v>
      </c>
      <c r="D541" s="21" t="s">
        <v>1056</v>
      </c>
      <c r="E541" s="16" t="s">
        <v>10</v>
      </c>
      <c r="F541" s="19" t="s">
        <v>1057</v>
      </c>
      <c r="G541" s="41">
        <v>50000</v>
      </c>
      <c r="H541" s="41">
        <v>50000</v>
      </c>
      <c r="I541" s="31">
        <f>Essco_Report2[[#This Row],[FY 2021-22 Allocation]]-Essco_Report2[[#This Row],[FY 2021-22 Expended]]</f>
        <v>0</v>
      </c>
      <c r="J541" s="32">
        <v>151045</v>
      </c>
      <c r="K541" s="32">
        <v>151045</v>
      </c>
      <c r="L541" s="32">
        <f>Essco_Report2[[#This Row],[FY 2022-23 Allocation]]-Essco_Report2[[#This Row],[FY 2022-23 Expended]]</f>
        <v>0</v>
      </c>
      <c r="M541" s="32">
        <v>0</v>
      </c>
    </row>
    <row r="542" spans="1:13" x14ac:dyDescent="0.35">
      <c r="A542" s="16" t="s">
        <v>3345</v>
      </c>
      <c r="B542" s="16" t="s">
        <v>3387</v>
      </c>
      <c r="C542" s="17" t="s">
        <v>1058</v>
      </c>
      <c r="D542" s="21" t="s">
        <v>1059</v>
      </c>
      <c r="E542" s="16" t="s">
        <v>10</v>
      </c>
      <c r="F542" s="19" t="s">
        <v>3000</v>
      </c>
      <c r="G542" s="41">
        <v>96948</v>
      </c>
      <c r="H542" s="41">
        <v>96948</v>
      </c>
      <c r="I542" s="31">
        <f>Essco_Report2[[#This Row],[FY 2021-22 Allocation]]-Essco_Report2[[#This Row],[FY 2021-22 Expended]]</f>
        <v>0</v>
      </c>
      <c r="J542" s="32">
        <v>449445</v>
      </c>
      <c r="K542" s="32">
        <v>449445</v>
      </c>
      <c r="L542" s="32">
        <f>Essco_Report2[[#This Row],[FY 2022-23 Allocation]]-Essco_Report2[[#This Row],[FY 2022-23 Expended]]</f>
        <v>0</v>
      </c>
      <c r="M542" s="32">
        <v>0</v>
      </c>
    </row>
    <row r="543" spans="1:13" x14ac:dyDescent="0.35">
      <c r="A543" s="16" t="s">
        <v>3345</v>
      </c>
      <c r="B543" s="16" t="s">
        <v>3387</v>
      </c>
      <c r="C543" s="17" t="s">
        <v>1060</v>
      </c>
      <c r="D543" s="21" t="s">
        <v>1061</v>
      </c>
      <c r="E543" s="16" t="s">
        <v>10</v>
      </c>
      <c r="F543" s="19" t="s">
        <v>1062</v>
      </c>
      <c r="G543" s="41">
        <v>119817</v>
      </c>
      <c r="H543" s="41">
        <v>119817</v>
      </c>
      <c r="I543" s="31">
        <f>Essco_Report2[[#This Row],[FY 2021-22 Allocation]]-Essco_Report2[[#This Row],[FY 2021-22 Expended]]</f>
        <v>0</v>
      </c>
      <c r="J543" s="32">
        <v>228349</v>
      </c>
      <c r="K543" s="32">
        <v>228349</v>
      </c>
      <c r="L543" s="32">
        <f>Essco_Report2[[#This Row],[FY 2022-23 Allocation]]-Essco_Report2[[#This Row],[FY 2022-23 Expended]]</f>
        <v>0</v>
      </c>
      <c r="M543" s="32">
        <v>0</v>
      </c>
    </row>
    <row r="544" spans="1:13" ht="31" x14ac:dyDescent="0.35">
      <c r="A544" s="16" t="s">
        <v>3345</v>
      </c>
      <c r="B544" s="16" t="s">
        <v>3387</v>
      </c>
      <c r="C544" s="17" t="s">
        <v>3001</v>
      </c>
      <c r="D544" s="21" t="s">
        <v>3002</v>
      </c>
      <c r="E544" s="16" t="s">
        <v>10</v>
      </c>
      <c r="F544" s="19" t="s">
        <v>3077</v>
      </c>
      <c r="G544" s="41">
        <v>50000</v>
      </c>
      <c r="H544" s="41">
        <v>50000</v>
      </c>
      <c r="I544" s="31">
        <f>Essco_Report2[[#This Row],[FY 2021-22 Allocation]]-Essco_Report2[[#This Row],[FY 2021-22 Expended]]</f>
        <v>0</v>
      </c>
      <c r="J544" s="32">
        <v>88223</v>
      </c>
      <c r="K544" s="32">
        <v>88223</v>
      </c>
      <c r="L544" s="32">
        <f>Essco_Report2[[#This Row],[FY 2022-23 Allocation]]-Essco_Report2[[#This Row],[FY 2022-23 Expended]]</f>
        <v>0</v>
      </c>
      <c r="M544" s="32">
        <v>0</v>
      </c>
    </row>
    <row r="545" spans="1:13" x14ac:dyDescent="0.35">
      <c r="A545" s="16" t="s">
        <v>3345</v>
      </c>
      <c r="B545" s="16" t="s">
        <v>3387</v>
      </c>
      <c r="C545" s="17" t="s">
        <v>3003</v>
      </c>
      <c r="D545" s="21" t="s">
        <v>3004</v>
      </c>
      <c r="E545" s="16" t="s">
        <v>10</v>
      </c>
      <c r="F545" s="19" t="s">
        <v>3005</v>
      </c>
      <c r="G545" s="41">
        <v>50000</v>
      </c>
      <c r="H545" s="41">
        <v>50000</v>
      </c>
      <c r="I545" s="31">
        <f>Essco_Report2[[#This Row],[FY 2021-22 Allocation]]-Essco_Report2[[#This Row],[FY 2021-22 Expended]]</f>
        <v>0</v>
      </c>
      <c r="J545" s="32">
        <v>65646</v>
      </c>
      <c r="K545" s="32">
        <v>65646</v>
      </c>
      <c r="L545" s="32">
        <f>Essco_Report2[[#This Row],[FY 2022-23 Allocation]]-Essco_Report2[[#This Row],[FY 2022-23 Expended]]</f>
        <v>0</v>
      </c>
      <c r="M545" s="32">
        <v>0</v>
      </c>
    </row>
    <row r="546" spans="1:13" x14ac:dyDescent="0.35">
      <c r="A546" s="16" t="s">
        <v>3345</v>
      </c>
      <c r="B546" s="16" t="s">
        <v>3387</v>
      </c>
      <c r="C546" s="17" t="s">
        <v>3006</v>
      </c>
      <c r="D546" s="21" t="s">
        <v>3007</v>
      </c>
      <c r="E546" s="16" t="s">
        <v>10</v>
      </c>
      <c r="F546" s="19" t="s">
        <v>3008</v>
      </c>
      <c r="G546" s="41">
        <v>50000</v>
      </c>
      <c r="H546" s="41">
        <v>50000</v>
      </c>
      <c r="I546" s="31">
        <f>Essco_Report2[[#This Row],[FY 2021-22 Allocation]]-Essco_Report2[[#This Row],[FY 2021-22 Expended]]</f>
        <v>0</v>
      </c>
      <c r="J546" s="32">
        <v>166214</v>
      </c>
      <c r="K546" s="32">
        <v>80051.17</v>
      </c>
      <c r="L546" s="32">
        <f>Essco_Report2[[#This Row],[FY 2022-23 Allocation]]-Essco_Report2[[#This Row],[FY 2022-23 Expended]]</f>
        <v>86162.83</v>
      </c>
      <c r="M546" s="32">
        <v>86162.83</v>
      </c>
    </row>
    <row r="547" spans="1:13" ht="31" x14ac:dyDescent="0.35">
      <c r="A547" s="16" t="s">
        <v>3345</v>
      </c>
      <c r="B547" s="16" t="s">
        <v>3387</v>
      </c>
      <c r="C547" s="17" t="s">
        <v>3052</v>
      </c>
      <c r="D547" s="21" t="s">
        <v>3051</v>
      </c>
      <c r="E547" s="16" t="s">
        <v>10</v>
      </c>
      <c r="F547" s="19" t="s">
        <v>3078</v>
      </c>
      <c r="G547" s="41">
        <v>0</v>
      </c>
      <c r="H547" s="41">
        <v>0</v>
      </c>
      <c r="I547" s="31">
        <f>Essco_Report2[[#This Row],[FY 2021-22 Allocation]]-Essco_Report2[[#This Row],[FY 2021-22 Expended]]</f>
        <v>0</v>
      </c>
      <c r="J547" s="32">
        <v>56242</v>
      </c>
      <c r="K547" s="32">
        <v>56242</v>
      </c>
      <c r="L547" s="32">
        <f>Essco_Report2[[#This Row],[FY 2022-23 Allocation]]-Essco_Report2[[#This Row],[FY 2022-23 Expended]]</f>
        <v>0</v>
      </c>
      <c r="M547" s="32">
        <v>0</v>
      </c>
    </row>
    <row r="548" spans="1:13" x14ac:dyDescent="0.35">
      <c r="A548" s="16" t="s">
        <v>3345</v>
      </c>
      <c r="B548" s="16" t="s">
        <v>3387</v>
      </c>
      <c r="C548" s="17" t="s">
        <v>1063</v>
      </c>
      <c r="D548" s="21" t="s">
        <v>1064</v>
      </c>
      <c r="E548" s="16" t="s">
        <v>10</v>
      </c>
      <c r="F548" s="19" t="s">
        <v>1065</v>
      </c>
      <c r="G548" s="41">
        <v>186164</v>
      </c>
      <c r="H548" s="41">
        <v>186164</v>
      </c>
      <c r="I548" s="31">
        <f>Essco_Report2[[#This Row],[FY 2021-22 Allocation]]-Essco_Report2[[#This Row],[FY 2021-22 Expended]]</f>
        <v>0</v>
      </c>
      <c r="J548" s="32">
        <v>690098</v>
      </c>
      <c r="K548" s="32">
        <v>690098</v>
      </c>
      <c r="L548" s="32">
        <f>Essco_Report2[[#This Row],[FY 2022-23 Allocation]]-Essco_Report2[[#This Row],[FY 2022-23 Expended]]</f>
        <v>0</v>
      </c>
      <c r="M548" s="32">
        <v>0</v>
      </c>
    </row>
    <row r="549" spans="1:13" x14ac:dyDescent="0.35">
      <c r="A549" s="16" t="s">
        <v>3345</v>
      </c>
      <c r="B549" s="16" t="s">
        <v>3387</v>
      </c>
      <c r="C549" s="17" t="s">
        <v>1066</v>
      </c>
      <c r="D549" s="21" t="s">
        <v>1067</v>
      </c>
      <c r="E549" s="16" t="s">
        <v>24</v>
      </c>
      <c r="F549" s="19" t="s">
        <v>1068</v>
      </c>
      <c r="G549" s="41">
        <v>50000</v>
      </c>
      <c r="H549" s="41">
        <v>50000</v>
      </c>
      <c r="I549" s="31">
        <f>Essco_Report2[[#This Row],[FY 2021-22 Allocation]]-Essco_Report2[[#This Row],[FY 2021-22 Expended]]</f>
        <v>0</v>
      </c>
      <c r="J549" s="32">
        <v>126224</v>
      </c>
      <c r="K549" s="32">
        <v>126224</v>
      </c>
      <c r="L549" s="32">
        <f>Essco_Report2[[#This Row],[FY 2022-23 Allocation]]-Essco_Report2[[#This Row],[FY 2022-23 Expended]]</f>
        <v>0</v>
      </c>
      <c r="M549" s="32">
        <v>0</v>
      </c>
    </row>
    <row r="550" spans="1:13" x14ac:dyDescent="0.35">
      <c r="A550" s="16" t="s">
        <v>3345</v>
      </c>
      <c r="B550" s="16" t="s">
        <v>3387</v>
      </c>
      <c r="C550" s="17" t="s">
        <v>1069</v>
      </c>
      <c r="D550" s="21" t="s">
        <v>1070</v>
      </c>
      <c r="E550" s="16" t="s">
        <v>10</v>
      </c>
      <c r="F550" s="19" t="s">
        <v>1071</v>
      </c>
      <c r="G550" s="41">
        <v>73350</v>
      </c>
      <c r="H550" s="41">
        <v>73350</v>
      </c>
      <c r="I550" s="31">
        <f>Essco_Report2[[#This Row],[FY 2021-22 Allocation]]-Essco_Report2[[#This Row],[FY 2021-22 Expended]]</f>
        <v>0</v>
      </c>
      <c r="J550" s="32">
        <v>157240</v>
      </c>
      <c r="K550" s="32">
        <v>157240</v>
      </c>
      <c r="L550" s="32">
        <f>Essco_Report2[[#This Row],[FY 2022-23 Allocation]]-Essco_Report2[[#This Row],[FY 2022-23 Expended]]</f>
        <v>0</v>
      </c>
      <c r="M550" s="32">
        <v>0</v>
      </c>
    </row>
    <row r="551" spans="1:13" x14ac:dyDescent="0.35">
      <c r="A551" s="16" t="s">
        <v>3345</v>
      </c>
      <c r="B551" s="16" t="s">
        <v>3387</v>
      </c>
      <c r="C551" s="17" t="s">
        <v>1072</v>
      </c>
      <c r="D551" s="21" t="s">
        <v>1073</v>
      </c>
      <c r="E551" s="16" t="s">
        <v>24</v>
      </c>
      <c r="F551" s="19" t="s">
        <v>1074</v>
      </c>
      <c r="G551" s="41">
        <v>90759</v>
      </c>
      <c r="H551" s="41">
        <v>90759</v>
      </c>
      <c r="I551" s="31">
        <f>Essco_Report2[[#This Row],[FY 2021-22 Allocation]]-Essco_Report2[[#This Row],[FY 2021-22 Expended]]</f>
        <v>0</v>
      </c>
      <c r="J551" s="32">
        <v>286286</v>
      </c>
      <c r="K551" s="32">
        <v>286286</v>
      </c>
      <c r="L551" s="32">
        <f>Essco_Report2[[#This Row],[FY 2022-23 Allocation]]-Essco_Report2[[#This Row],[FY 2022-23 Expended]]</f>
        <v>0</v>
      </c>
      <c r="M551" s="32">
        <v>0</v>
      </c>
    </row>
    <row r="552" spans="1:13" x14ac:dyDescent="0.35">
      <c r="A552" s="16" t="s">
        <v>3345</v>
      </c>
      <c r="B552" s="16" t="s">
        <v>3387</v>
      </c>
      <c r="C552" s="17" t="s">
        <v>1075</v>
      </c>
      <c r="D552" s="21" t="s">
        <v>1076</v>
      </c>
      <c r="E552" s="16" t="s">
        <v>24</v>
      </c>
      <c r="F552" s="19" t="s">
        <v>1077</v>
      </c>
      <c r="G552" s="41">
        <v>74264</v>
      </c>
      <c r="H552" s="41">
        <v>0</v>
      </c>
      <c r="I552" s="31">
        <f>Essco_Report2[[#This Row],[FY 2021-22 Allocation]]-Essco_Report2[[#This Row],[FY 2021-22 Expended]]</f>
        <v>74264</v>
      </c>
      <c r="J552" s="32">
        <v>217213</v>
      </c>
      <c r="K552" s="32">
        <v>0</v>
      </c>
      <c r="L552" s="32">
        <f>Essco_Report2[[#This Row],[FY 2022-23 Allocation]]-Essco_Report2[[#This Row],[FY 2022-23 Expended]]</f>
        <v>217213</v>
      </c>
      <c r="M552" s="32">
        <v>291477</v>
      </c>
    </row>
    <row r="553" spans="1:13" x14ac:dyDescent="0.35">
      <c r="A553" s="16" t="s">
        <v>3345</v>
      </c>
      <c r="B553" s="16" t="s">
        <v>3387</v>
      </c>
      <c r="C553" s="17" t="s">
        <v>1078</v>
      </c>
      <c r="D553" s="21" t="s">
        <v>1079</v>
      </c>
      <c r="E553" s="16" t="s">
        <v>24</v>
      </c>
      <c r="F553" s="19" t="s">
        <v>1080</v>
      </c>
      <c r="G553" s="41">
        <v>147573</v>
      </c>
      <c r="H553" s="41">
        <v>147573</v>
      </c>
      <c r="I553" s="31">
        <f>Essco_Report2[[#This Row],[FY 2021-22 Allocation]]-Essco_Report2[[#This Row],[FY 2021-22 Expended]]</f>
        <v>0</v>
      </c>
      <c r="J553" s="32">
        <v>361036</v>
      </c>
      <c r="K553" s="32">
        <v>361036</v>
      </c>
      <c r="L553" s="32">
        <f>Essco_Report2[[#This Row],[FY 2022-23 Allocation]]-Essco_Report2[[#This Row],[FY 2022-23 Expended]]</f>
        <v>0</v>
      </c>
      <c r="M553" s="32">
        <v>0</v>
      </c>
    </row>
    <row r="554" spans="1:13" x14ac:dyDescent="0.35">
      <c r="A554" s="16" t="s">
        <v>3345</v>
      </c>
      <c r="B554" s="16" t="s">
        <v>3387</v>
      </c>
      <c r="C554" s="17" t="s">
        <v>1081</v>
      </c>
      <c r="D554" s="21" t="s">
        <v>1082</v>
      </c>
      <c r="E554" s="16" t="s">
        <v>24</v>
      </c>
      <c r="F554" s="19" t="s">
        <v>1083</v>
      </c>
      <c r="G554" s="41">
        <v>50000</v>
      </c>
      <c r="H554" s="41">
        <v>0</v>
      </c>
      <c r="I554" s="31">
        <f>Essco_Report2[[#This Row],[FY 2021-22 Allocation]]-Essco_Report2[[#This Row],[FY 2021-22 Expended]]</f>
        <v>50000</v>
      </c>
      <c r="J554" s="32">
        <v>50000</v>
      </c>
      <c r="K554" s="32">
        <v>0</v>
      </c>
      <c r="L554" s="32">
        <f>Essco_Report2[[#This Row],[FY 2022-23 Allocation]]-Essco_Report2[[#This Row],[FY 2022-23 Expended]]</f>
        <v>50000</v>
      </c>
      <c r="M554" s="32">
        <v>100000</v>
      </c>
    </row>
    <row r="555" spans="1:13" x14ac:dyDescent="0.35">
      <c r="A555" s="16" t="s">
        <v>3345</v>
      </c>
      <c r="B555" s="16" t="s">
        <v>3387</v>
      </c>
      <c r="C555" s="17" t="s">
        <v>1084</v>
      </c>
      <c r="D555" s="21" t="s">
        <v>1085</v>
      </c>
      <c r="E555" s="16" t="s">
        <v>24</v>
      </c>
      <c r="F555" s="19" t="s">
        <v>1086</v>
      </c>
      <c r="G555" s="41">
        <v>83614</v>
      </c>
      <c r="H555" s="41">
        <v>58368</v>
      </c>
      <c r="I555" s="31">
        <f>Essco_Report2[[#This Row],[FY 2021-22 Allocation]]-Essco_Report2[[#This Row],[FY 2021-22 Expended]]</f>
        <v>25246</v>
      </c>
      <c r="J555" s="32">
        <v>214060</v>
      </c>
      <c r="K555" s="32">
        <v>214060</v>
      </c>
      <c r="L555" s="32">
        <f>Essco_Report2[[#This Row],[FY 2022-23 Allocation]]-Essco_Report2[[#This Row],[FY 2022-23 Expended]]</f>
        <v>0</v>
      </c>
      <c r="M555" s="32">
        <v>25246</v>
      </c>
    </row>
    <row r="556" spans="1:13" x14ac:dyDescent="0.35">
      <c r="A556" s="16" t="s">
        <v>3345</v>
      </c>
      <c r="B556" s="16" t="s">
        <v>3387</v>
      </c>
      <c r="C556" s="17" t="s">
        <v>1087</v>
      </c>
      <c r="D556" s="21" t="s">
        <v>1088</v>
      </c>
      <c r="E556" s="16" t="s">
        <v>24</v>
      </c>
      <c r="F556" s="19" t="s">
        <v>1089</v>
      </c>
      <c r="G556" s="41">
        <v>106664</v>
      </c>
      <c r="H556" s="41">
        <v>106664</v>
      </c>
      <c r="I556" s="31">
        <f>Essco_Report2[[#This Row],[FY 2021-22 Allocation]]-Essco_Report2[[#This Row],[FY 2021-22 Expended]]</f>
        <v>0</v>
      </c>
      <c r="J556" s="32">
        <v>302233</v>
      </c>
      <c r="K556" s="32">
        <v>302233</v>
      </c>
      <c r="L556" s="32">
        <f>Essco_Report2[[#This Row],[FY 2022-23 Allocation]]-Essco_Report2[[#This Row],[FY 2022-23 Expended]]</f>
        <v>0</v>
      </c>
      <c r="M556" s="32">
        <v>0</v>
      </c>
    </row>
    <row r="557" spans="1:13" x14ac:dyDescent="0.35">
      <c r="A557" s="16" t="s">
        <v>3345</v>
      </c>
      <c r="B557" s="16" t="s">
        <v>3387</v>
      </c>
      <c r="C557" s="17" t="s">
        <v>1090</v>
      </c>
      <c r="D557" s="21" t="s">
        <v>1091</v>
      </c>
      <c r="E557" s="16" t="s">
        <v>24</v>
      </c>
      <c r="F557" s="19" t="s">
        <v>1092</v>
      </c>
      <c r="G557" s="41">
        <v>189037</v>
      </c>
      <c r="H557" s="41">
        <v>189037</v>
      </c>
      <c r="I557" s="31">
        <f>Essco_Report2[[#This Row],[FY 2021-22 Allocation]]-Essco_Report2[[#This Row],[FY 2021-22 Expended]]</f>
        <v>0</v>
      </c>
      <c r="J557" s="32">
        <v>520961</v>
      </c>
      <c r="K557" s="32">
        <v>520961</v>
      </c>
      <c r="L557" s="32">
        <f>Essco_Report2[[#This Row],[FY 2022-23 Allocation]]-Essco_Report2[[#This Row],[FY 2022-23 Expended]]</f>
        <v>0</v>
      </c>
      <c r="M557" s="32">
        <v>0</v>
      </c>
    </row>
    <row r="558" spans="1:13" x14ac:dyDescent="0.35">
      <c r="A558" s="16" t="s">
        <v>3345</v>
      </c>
      <c r="B558" s="16" t="s">
        <v>3387</v>
      </c>
      <c r="C558" s="17" t="s">
        <v>1093</v>
      </c>
      <c r="D558" s="21" t="s">
        <v>1094</v>
      </c>
      <c r="E558" s="16" t="s">
        <v>24</v>
      </c>
      <c r="F558" s="19" t="s">
        <v>1095</v>
      </c>
      <c r="G558" s="41">
        <v>134275</v>
      </c>
      <c r="H558" s="41">
        <v>134275</v>
      </c>
      <c r="I558" s="31">
        <f>Essco_Report2[[#This Row],[FY 2021-22 Allocation]]-Essco_Report2[[#This Row],[FY 2021-22 Expended]]</f>
        <v>0</v>
      </c>
      <c r="J558" s="32">
        <v>344089</v>
      </c>
      <c r="K558" s="32">
        <v>344089</v>
      </c>
      <c r="L558" s="32">
        <f>Essco_Report2[[#This Row],[FY 2022-23 Allocation]]-Essco_Report2[[#This Row],[FY 2022-23 Expended]]</f>
        <v>0</v>
      </c>
      <c r="M558" s="32">
        <v>0</v>
      </c>
    </row>
    <row r="559" spans="1:13" x14ac:dyDescent="0.35">
      <c r="A559" s="16" t="s">
        <v>3345</v>
      </c>
      <c r="B559" s="16" t="s">
        <v>3387</v>
      </c>
      <c r="C559" s="17" t="s">
        <v>1096</v>
      </c>
      <c r="D559" s="21" t="s">
        <v>1097</v>
      </c>
      <c r="E559" s="16" t="s">
        <v>24</v>
      </c>
      <c r="F559" s="19" t="s">
        <v>1098</v>
      </c>
      <c r="G559" s="41">
        <v>95547</v>
      </c>
      <c r="H559" s="41">
        <v>95547</v>
      </c>
      <c r="I559" s="31">
        <f>Essco_Report2[[#This Row],[FY 2021-22 Allocation]]-Essco_Report2[[#This Row],[FY 2021-22 Expended]]</f>
        <v>0</v>
      </c>
      <c r="J559" s="32">
        <v>266203</v>
      </c>
      <c r="K559" s="32">
        <v>266203</v>
      </c>
      <c r="L559" s="32">
        <f>Essco_Report2[[#This Row],[FY 2022-23 Allocation]]-Essco_Report2[[#This Row],[FY 2022-23 Expended]]</f>
        <v>0</v>
      </c>
      <c r="M559" s="32">
        <v>0</v>
      </c>
    </row>
    <row r="560" spans="1:13" x14ac:dyDescent="0.35">
      <c r="A560" s="16" t="s">
        <v>3345</v>
      </c>
      <c r="B560" s="16" t="s">
        <v>3387</v>
      </c>
      <c r="C560" s="17" t="s">
        <v>1099</v>
      </c>
      <c r="D560" s="21" t="s">
        <v>1100</v>
      </c>
      <c r="E560" s="16" t="s">
        <v>24</v>
      </c>
      <c r="F560" s="19" t="s">
        <v>1101</v>
      </c>
      <c r="G560" s="41">
        <v>107020</v>
      </c>
      <c r="H560" s="41">
        <v>107020</v>
      </c>
      <c r="I560" s="31">
        <f>Essco_Report2[[#This Row],[FY 2021-22 Allocation]]-Essco_Report2[[#This Row],[FY 2021-22 Expended]]</f>
        <v>0</v>
      </c>
      <c r="J560" s="32">
        <v>311364</v>
      </c>
      <c r="K560" s="32">
        <v>311364</v>
      </c>
      <c r="L560" s="32">
        <f>Essco_Report2[[#This Row],[FY 2022-23 Allocation]]-Essco_Report2[[#This Row],[FY 2022-23 Expended]]</f>
        <v>0</v>
      </c>
      <c r="M560" s="32">
        <v>0</v>
      </c>
    </row>
    <row r="561" spans="1:13" x14ac:dyDescent="0.35">
      <c r="A561" s="16" t="s">
        <v>3345</v>
      </c>
      <c r="B561" s="16" t="s">
        <v>3387</v>
      </c>
      <c r="C561" s="17" t="s">
        <v>1102</v>
      </c>
      <c r="D561" s="21" t="s">
        <v>1103</v>
      </c>
      <c r="E561" s="16" t="s">
        <v>10</v>
      </c>
      <c r="F561" s="19" t="s">
        <v>1104</v>
      </c>
      <c r="G561" s="41">
        <v>632437</v>
      </c>
      <c r="H561" s="41">
        <v>632437</v>
      </c>
      <c r="I561" s="31">
        <f>Essco_Report2[[#This Row],[FY 2021-22 Allocation]]-Essco_Report2[[#This Row],[FY 2021-22 Expended]]</f>
        <v>0</v>
      </c>
      <c r="J561" s="32">
        <v>1206196</v>
      </c>
      <c r="K561" s="32">
        <v>1206196</v>
      </c>
      <c r="L561" s="32">
        <f>Essco_Report2[[#This Row],[FY 2022-23 Allocation]]-Essco_Report2[[#This Row],[FY 2022-23 Expended]]</f>
        <v>0</v>
      </c>
      <c r="M561" s="32">
        <v>0</v>
      </c>
    </row>
    <row r="562" spans="1:13" x14ac:dyDescent="0.35">
      <c r="A562" s="16" t="s">
        <v>3345</v>
      </c>
      <c r="B562" s="16" t="s">
        <v>3387</v>
      </c>
      <c r="C562" s="17" t="s">
        <v>1105</v>
      </c>
      <c r="D562" s="21" t="s">
        <v>1106</v>
      </c>
      <c r="E562" s="16" t="s">
        <v>24</v>
      </c>
      <c r="F562" s="19" t="s">
        <v>1107</v>
      </c>
      <c r="G562" s="41">
        <v>131019</v>
      </c>
      <c r="H562" s="41">
        <v>131019</v>
      </c>
      <c r="I562" s="31">
        <f>Essco_Report2[[#This Row],[FY 2021-22 Allocation]]-Essco_Report2[[#This Row],[FY 2021-22 Expended]]</f>
        <v>0</v>
      </c>
      <c r="J562" s="32">
        <v>314317</v>
      </c>
      <c r="K562" s="32">
        <v>309435.07</v>
      </c>
      <c r="L562" s="32">
        <f>Essco_Report2[[#This Row],[FY 2022-23 Allocation]]-Essco_Report2[[#This Row],[FY 2022-23 Expended]]</f>
        <v>4881.929999999993</v>
      </c>
      <c r="M562" s="32">
        <v>4881.93</v>
      </c>
    </row>
    <row r="563" spans="1:13" x14ac:dyDescent="0.35">
      <c r="A563" s="16" t="s">
        <v>3345</v>
      </c>
      <c r="B563" s="16" t="s">
        <v>3387</v>
      </c>
      <c r="C563" s="17" t="s">
        <v>1108</v>
      </c>
      <c r="D563" s="21" t="s">
        <v>1109</v>
      </c>
      <c r="E563" s="16" t="s">
        <v>24</v>
      </c>
      <c r="F563" s="19" t="s">
        <v>1110</v>
      </c>
      <c r="G563" s="41">
        <v>74574</v>
      </c>
      <c r="H563" s="41">
        <v>74574</v>
      </c>
      <c r="I563" s="31">
        <f>Essco_Report2[[#This Row],[FY 2021-22 Allocation]]-Essco_Report2[[#This Row],[FY 2021-22 Expended]]</f>
        <v>0</v>
      </c>
      <c r="J563" s="32">
        <v>200089</v>
      </c>
      <c r="K563" s="32">
        <v>200089</v>
      </c>
      <c r="L563" s="32">
        <f>Essco_Report2[[#This Row],[FY 2022-23 Allocation]]-Essco_Report2[[#This Row],[FY 2022-23 Expended]]</f>
        <v>0</v>
      </c>
      <c r="M563" s="32">
        <v>0</v>
      </c>
    </row>
    <row r="564" spans="1:13" x14ac:dyDescent="0.35">
      <c r="A564" s="16" t="s">
        <v>3345</v>
      </c>
      <c r="B564" s="16" t="s">
        <v>3387</v>
      </c>
      <c r="C564" s="17" t="s">
        <v>1111</v>
      </c>
      <c r="D564" s="21" t="s">
        <v>1112</v>
      </c>
      <c r="E564" s="16" t="s">
        <v>24</v>
      </c>
      <c r="F564" s="19" t="s">
        <v>1113</v>
      </c>
      <c r="G564" s="41">
        <v>109485</v>
      </c>
      <c r="H564" s="41">
        <v>109485</v>
      </c>
      <c r="I564" s="31">
        <f>Essco_Report2[[#This Row],[FY 2021-22 Allocation]]-Essco_Report2[[#This Row],[FY 2021-22 Expended]]</f>
        <v>0</v>
      </c>
      <c r="J564" s="32">
        <v>268180</v>
      </c>
      <c r="K564" s="32">
        <v>268180</v>
      </c>
      <c r="L564" s="32">
        <f>Essco_Report2[[#This Row],[FY 2022-23 Allocation]]-Essco_Report2[[#This Row],[FY 2022-23 Expended]]</f>
        <v>0</v>
      </c>
      <c r="M564" s="32">
        <v>0</v>
      </c>
    </row>
    <row r="565" spans="1:13" x14ac:dyDescent="0.35">
      <c r="A565" s="16" t="s">
        <v>3345</v>
      </c>
      <c r="B565" s="16" t="s">
        <v>3387</v>
      </c>
      <c r="C565" s="17" t="s">
        <v>1114</v>
      </c>
      <c r="D565" s="21" t="s">
        <v>1115</v>
      </c>
      <c r="E565" s="16" t="s">
        <v>24</v>
      </c>
      <c r="F565" s="19" t="s">
        <v>1116</v>
      </c>
      <c r="G565" s="41">
        <v>50000</v>
      </c>
      <c r="H565" s="41">
        <v>50000</v>
      </c>
      <c r="I565" s="31">
        <f>Essco_Report2[[#This Row],[FY 2021-22 Allocation]]-Essco_Report2[[#This Row],[FY 2021-22 Expended]]</f>
        <v>0</v>
      </c>
      <c r="J565" s="32">
        <v>89381</v>
      </c>
      <c r="K565" s="32">
        <v>89381</v>
      </c>
      <c r="L565" s="32">
        <f>Essco_Report2[[#This Row],[FY 2022-23 Allocation]]-Essco_Report2[[#This Row],[FY 2022-23 Expended]]</f>
        <v>0</v>
      </c>
      <c r="M565" s="32">
        <v>0</v>
      </c>
    </row>
    <row r="566" spans="1:13" x14ac:dyDescent="0.35">
      <c r="A566" s="16" t="s">
        <v>3345</v>
      </c>
      <c r="B566" s="16" t="s">
        <v>3387</v>
      </c>
      <c r="C566" s="17" t="s">
        <v>1117</v>
      </c>
      <c r="D566" s="21" t="s">
        <v>1118</v>
      </c>
      <c r="E566" s="16" t="s">
        <v>24</v>
      </c>
      <c r="F566" s="19" t="s">
        <v>1119</v>
      </c>
      <c r="G566" s="41">
        <v>174317</v>
      </c>
      <c r="H566" s="41">
        <v>174317</v>
      </c>
      <c r="I566" s="31">
        <f>Essco_Report2[[#This Row],[FY 2021-22 Allocation]]-Essco_Report2[[#This Row],[FY 2021-22 Expended]]</f>
        <v>0</v>
      </c>
      <c r="J566" s="32">
        <v>424423</v>
      </c>
      <c r="K566" s="32">
        <v>424423</v>
      </c>
      <c r="L566" s="32">
        <f>Essco_Report2[[#This Row],[FY 2022-23 Allocation]]-Essco_Report2[[#This Row],[FY 2022-23 Expended]]</f>
        <v>0</v>
      </c>
      <c r="M566" s="32">
        <v>0</v>
      </c>
    </row>
    <row r="567" spans="1:13" x14ac:dyDescent="0.35">
      <c r="A567" s="16" t="s">
        <v>3345</v>
      </c>
      <c r="B567" s="16" t="s">
        <v>3387</v>
      </c>
      <c r="C567" s="17" t="s">
        <v>1120</v>
      </c>
      <c r="D567" s="21" t="s">
        <v>1121</v>
      </c>
      <c r="E567" s="16" t="s">
        <v>24</v>
      </c>
      <c r="F567" s="19" t="s">
        <v>1122</v>
      </c>
      <c r="G567" s="41">
        <v>88914</v>
      </c>
      <c r="H567" s="41">
        <v>0</v>
      </c>
      <c r="I567" s="31">
        <f>Essco_Report2[[#This Row],[FY 2021-22 Allocation]]-Essco_Report2[[#This Row],[FY 2021-22 Expended]]</f>
        <v>88914</v>
      </c>
      <c r="J567" s="32">
        <v>259879</v>
      </c>
      <c r="K567" s="32">
        <v>0</v>
      </c>
      <c r="L567" s="32">
        <f>Essco_Report2[[#This Row],[FY 2022-23 Allocation]]-Essco_Report2[[#This Row],[FY 2022-23 Expended]]</f>
        <v>259879</v>
      </c>
      <c r="M567" s="32">
        <v>348793</v>
      </c>
    </row>
    <row r="568" spans="1:13" x14ac:dyDescent="0.35">
      <c r="A568" s="16" t="s">
        <v>3345</v>
      </c>
      <c r="B568" s="16" t="s">
        <v>3387</v>
      </c>
      <c r="C568" s="17" t="s">
        <v>1123</v>
      </c>
      <c r="D568" s="21" t="s">
        <v>1124</v>
      </c>
      <c r="E568" s="16" t="s">
        <v>24</v>
      </c>
      <c r="F568" s="19" t="s">
        <v>1125</v>
      </c>
      <c r="G568" s="41">
        <v>50000</v>
      </c>
      <c r="H568" s="41">
        <v>50000</v>
      </c>
      <c r="I568" s="31">
        <f>Essco_Report2[[#This Row],[FY 2021-22 Allocation]]-Essco_Report2[[#This Row],[FY 2021-22 Expended]]</f>
        <v>0</v>
      </c>
      <c r="J568" s="32">
        <v>95973</v>
      </c>
      <c r="K568" s="32">
        <v>95973</v>
      </c>
      <c r="L568" s="32">
        <f>Essco_Report2[[#This Row],[FY 2022-23 Allocation]]-Essco_Report2[[#This Row],[FY 2022-23 Expended]]</f>
        <v>0</v>
      </c>
      <c r="M568" s="32">
        <v>0</v>
      </c>
    </row>
    <row r="569" spans="1:13" x14ac:dyDescent="0.35">
      <c r="A569" s="16" t="s">
        <v>3345</v>
      </c>
      <c r="B569" s="16" t="s">
        <v>3387</v>
      </c>
      <c r="C569" s="17" t="s">
        <v>1126</v>
      </c>
      <c r="D569" s="21" t="s">
        <v>1127</v>
      </c>
      <c r="E569" s="16" t="s">
        <v>10</v>
      </c>
      <c r="F569" s="19" t="s">
        <v>1128</v>
      </c>
      <c r="G569" s="41">
        <v>845184</v>
      </c>
      <c r="H569" s="41">
        <v>845184</v>
      </c>
      <c r="I569" s="31">
        <f>Essco_Report2[[#This Row],[FY 2021-22 Allocation]]-Essco_Report2[[#This Row],[FY 2021-22 Expended]]</f>
        <v>0</v>
      </c>
      <c r="J569" s="32">
        <v>1777379</v>
      </c>
      <c r="K569" s="32">
        <v>1563739.09</v>
      </c>
      <c r="L569" s="32">
        <f>Essco_Report2[[#This Row],[FY 2022-23 Allocation]]-Essco_Report2[[#This Row],[FY 2022-23 Expended]]</f>
        <v>213639.90999999992</v>
      </c>
      <c r="M569" s="32">
        <v>213639.91</v>
      </c>
    </row>
    <row r="570" spans="1:13" x14ac:dyDescent="0.35">
      <c r="A570" s="16" t="s">
        <v>3345</v>
      </c>
      <c r="B570" s="16" t="s">
        <v>3387</v>
      </c>
      <c r="C570" s="17" t="s">
        <v>1129</v>
      </c>
      <c r="D570" s="21" t="s">
        <v>1130</v>
      </c>
      <c r="E570" s="16" t="s">
        <v>24</v>
      </c>
      <c r="F570" s="19" t="s">
        <v>1131</v>
      </c>
      <c r="G570" s="41">
        <v>229694</v>
      </c>
      <c r="H570" s="41">
        <v>229694</v>
      </c>
      <c r="I570" s="31">
        <f>Essco_Report2[[#This Row],[FY 2021-22 Allocation]]-Essco_Report2[[#This Row],[FY 2021-22 Expended]]</f>
        <v>0</v>
      </c>
      <c r="J570" s="32">
        <v>464630</v>
      </c>
      <c r="K570" s="32">
        <v>464630</v>
      </c>
      <c r="L570" s="32">
        <f>Essco_Report2[[#This Row],[FY 2022-23 Allocation]]-Essco_Report2[[#This Row],[FY 2022-23 Expended]]</f>
        <v>0</v>
      </c>
      <c r="M570" s="32">
        <v>0</v>
      </c>
    </row>
    <row r="571" spans="1:13" x14ac:dyDescent="0.35">
      <c r="A571" s="16" t="s">
        <v>3345</v>
      </c>
      <c r="B571" s="16" t="s">
        <v>3387</v>
      </c>
      <c r="C571" s="17" t="s">
        <v>1132</v>
      </c>
      <c r="D571" s="21" t="s">
        <v>1133</v>
      </c>
      <c r="E571" s="16" t="s">
        <v>24</v>
      </c>
      <c r="F571" s="19" t="s">
        <v>1134</v>
      </c>
      <c r="G571" s="41">
        <v>50000</v>
      </c>
      <c r="H571" s="41">
        <v>50000</v>
      </c>
      <c r="I571" s="31">
        <f>Essco_Report2[[#This Row],[FY 2021-22 Allocation]]-Essco_Report2[[#This Row],[FY 2021-22 Expended]]</f>
        <v>0</v>
      </c>
      <c r="J571" s="32">
        <v>85996</v>
      </c>
      <c r="K571" s="32">
        <v>85996</v>
      </c>
      <c r="L571" s="32">
        <f>Essco_Report2[[#This Row],[FY 2022-23 Allocation]]-Essco_Report2[[#This Row],[FY 2022-23 Expended]]</f>
        <v>0</v>
      </c>
      <c r="M571" s="32">
        <v>0</v>
      </c>
    </row>
    <row r="572" spans="1:13" x14ac:dyDescent="0.35">
      <c r="A572" s="16" t="s">
        <v>3345</v>
      </c>
      <c r="B572" s="16" t="s">
        <v>3387</v>
      </c>
      <c r="C572" s="17" t="s">
        <v>1135</v>
      </c>
      <c r="D572" s="21" t="s">
        <v>1136</v>
      </c>
      <c r="E572" s="16" t="s">
        <v>10</v>
      </c>
      <c r="F572" s="19" t="s">
        <v>1137</v>
      </c>
      <c r="G572" s="41">
        <v>1150770</v>
      </c>
      <c r="H572" s="41">
        <v>1150770</v>
      </c>
      <c r="I572" s="31">
        <f>Essco_Report2[[#This Row],[FY 2021-22 Allocation]]-Essco_Report2[[#This Row],[FY 2021-22 Expended]]</f>
        <v>0</v>
      </c>
      <c r="J572" s="32">
        <v>2072722</v>
      </c>
      <c r="K572" s="32">
        <v>2072722</v>
      </c>
      <c r="L572" s="32">
        <f>Essco_Report2[[#This Row],[FY 2022-23 Allocation]]-Essco_Report2[[#This Row],[FY 2022-23 Expended]]</f>
        <v>0</v>
      </c>
      <c r="M572" s="32">
        <v>0</v>
      </c>
    </row>
    <row r="573" spans="1:13" x14ac:dyDescent="0.35">
      <c r="A573" s="16" t="s">
        <v>3345</v>
      </c>
      <c r="B573" s="16" t="s">
        <v>3387</v>
      </c>
      <c r="C573" s="17" t="s">
        <v>1138</v>
      </c>
      <c r="D573" s="21" t="s">
        <v>1139</v>
      </c>
      <c r="E573" s="16" t="s">
        <v>24</v>
      </c>
      <c r="F573" s="19" t="s">
        <v>1140</v>
      </c>
      <c r="G573" s="41">
        <v>291396</v>
      </c>
      <c r="H573" s="41">
        <v>291396</v>
      </c>
      <c r="I573" s="31">
        <f>Essco_Report2[[#This Row],[FY 2021-22 Allocation]]-Essco_Report2[[#This Row],[FY 2021-22 Expended]]</f>
        <v>0</v>
      </c>
      <c r="J573" s="32">
        <v>616180</v>
      </c>
      <c r="K573" s="32">
        <v>418430.5</v>
      </c>
      <c r="L573" s="32">
        <f>Essco_Report2[[#This Row],[FY 2022-23 Allocation]]-Essco_Report2[[#This Row],[FY 2022-23 Expended]]</f>
        <v>197749.5</v>
      </c>
      <c r="M573" s="32">
        <v>197749.5</v>
      </c>
    </row>
    <row r="574" spans="1:13" x14ac:dyDescent="0.35">
      <c r="A574" s="16" t="s">
        <v>3345</v>
      </c>
      <c r="B574" s="16" t="s">
        <v>3387</v>
      </c>
      <c r="C574" s="17" t="s">
        <v>1141</v>
      </c>
      <c r="D574" s="21" t="s">
        <v>1142</v>
      </c>
      <c r="E574" s="16" t="s">
        <v>24</v>
      </c>
      <c r="F574" s="19" t="s">
        <v>1143</v>
      </c>
      <c r="G574" s="41">
        <v>113248</v>
      </c>
      <c r="H574" s="41">
        <v>113248</v>
      </c>
      <c r="I574" s="31">
        <f>Essco_Report2[[#This Row],[FY 2021-22 Allocation]]-Essco_Report2[[#This Row],[FY 2021-22 Expended]]</f>
        <v>0</v>
      </c>
      <c r="J574" s="32">
        <v>301688</v>
      </c>
      <c r="K574" s="32">
        <v>301688</v>
      </c>
      <c r="L574" s="32">
        <f>Essco_Report2[[#This Row],[FY 2022-23 Allocation]]-Essco_Report2[[#This Row],[FY 2022-23 Expended]]</f>
        <v>0</v>
      </c>
      <c r="M574" s="32">
        <v>0</v>
      </c>
    </row>
    <row r="575" spans="1:13" x14ac:dyDescent="0.35">
      <c r="A575" s="16" t="s">
        <v>3345</v>
      </c>
      <c r="B575" s="16" t="s">
        <v>3387</v>
      </c>
      <c r="C575" s="17" t="s">
        <v>1144</v>
      </c>
      <c r="D575" s="21" t="s">
        <v>1145</v>
      </c>
      <c r="E575" s="16" t="s">
        <v>24</v>
      </c>
      <c r="F575" s="19" t="s">
        <v>1146</v>
      </c>
      <c r="G575" s="41">
        <v>124620</v>
      </c>
      <c r="H575" s="41">
        <v>124620</v>
      </c>
      <c r="I575" s="31">
        <f>Essco_Report2[[#This Row],[FY 2021-22 Allocation]]-Essco_Report2[[#This Row],[FY 2021-22 Expended]]</f>
        <v>0</v>
      </c>
      <c r="J575" s="32">
        <v>286796</v>
      </c>
      <c r="K575" s="32">
        <v>286796</v>
      </c>
      <c r="L575" s="32">
        <f>Essco_Report2[[#This Row],[FY 2022-23 Allocation]]-Essco_Report2[[#This Row],[FY 2022-23 Expended]]</f>
        <v>0</v>
      </c>
      <c r="M575" s="32">
        <v>0</v>
      </c>
    </row>
    <row r="576" spans="1:13" x14ac:dyDescent="0.35">
      <c r="A576" s="16" t="s">
        <v>3345</v>
      </c>
      <c r="B576" s="16" t="s">
        <v>3387</v>
      </c>
      <c r="C576" s="17" t="s">
        <v>1147</v>
      </c>
      <c r="D576" s="21" t="s">
        <v>1148</v>
      </c>
      <c r="E576" s="16" t="s">
        <v>10</v>
      </c>
      <c r="F576" s="19" t="s">
        <v>1149</v>
      </c>
      <c r="G576" s="41">
        <v>940968</v>
      </c>
      <c r="H576" s="41">
        <v>940968</v>
      </c>
      <c r="I576" s="31">
        <f>Essco_Report2[[#This Row],[FY 2021-22 Allocation]]-Essco_Report2[[#This Row],[FY 2021-22 Expended]]</f>
        <v>0</v>
      </c>
      <c r="J576" s="32">
        <v>1831155</v>
      </c>
      <c r="K576" s="32">
        <v>1831155</v>
      </c>
      <c r="L576" s="32">
        <f>Essco_Report2[[#This Row],[FY 2022-23 Allocation]]-Essco_Report2[[#This Row],[FY 2022-23 Expended]]</f>
        <v>0</v>
      </c>
      <c r="M576" s="32">
        <v>0</v>
      </c>
    </row>
    <row r="577" spans="1:13" x14ac:dyDescent="0.35">
      <c r="A577" s="16" t="s">
        <v>3345</v>
      </c>
      <c r="B577" s="16" t="s">
        <v>3387</v>
      </c>
      <c r="C577" s="17" t="s">
        <v>1150</v>
      </c>
      <c r="D577" s="21" t="s">
        <v>1151</v>
      </c>
      <c r="E577" s="16" t="s">
        <v>24</v>
      </c>
      <c r="F577" s="19" t="s">
        <v>1152</v>
      </c>
      <c r="G577" s="41">
        <v>169013</v>
      </c>
      <c r="H577" s="41">
        <v>0</v>
      </c>
      <c r="I577" s="31">
        <f>Essco_Report2[[#This Row],[FY 2021-22 Allocation]]-Essco_Report2[[#This Row],[FY 2021-22 Expended]]</f>
        <v>169013</v>
      </c>
      <c r="J577" s="32">
        <v>431818</v>
      </c>
      <c r="K577" s="32">
        <v>0</v>
      </c>
      <c r="L577" s="32">
        <f>Essco_Report2[[#This Row],[FY 2022-23 Allocation]]-Essco_Report2[[#This Row],[FY 2022-23 Expended]]</f>
        <v>431818</v>
      </c>
      <c r="M577" s="32">
        <v>600831</v>
      </c>
    </row>
    <row r="578" spans="1:13" x14ac:dyDescent="0.35">
      <c r="A578" s="16" t="s">
        <v>3345</v>
      </c>
      <c r="B578" s="16" t="s">
        <v>3387</v>
      </c>
      <c r="C578" s="17" t="s">
        <v>1153</v>
      </c>
      <c r="D578" s="21" t="s">
        <v>1154</v>
      </c>
      <c r="E578" s="16" t="s">
        <v>24</v>
      </c>
      <c r="F578" s="19" t="s">
        <v>1155</v>
      </c>
      <c r="G578" s="41">
        <v>151818</v>
      </c>
      <c r="H578" s="41">
        <v>151818</v>
      </c>
      <c r="I578" s="31">
        <f>Essco_Report2[[#This Row],[FY 2021-22 Allocation]]-Essco_Report2[[#This Row],[FY 2021-22 Expended]]</f>
        <v>0</v>
      </c>
      <c r="J578" s="32">
        <v>314474</v>
      </c>
      <c r="K578" s="32">
        <v>314474</v>
      </c>
      <c r="L578" s="32">
        <f>Essco_Report2[[#This Row],[FY 2022-23 Allocation]]-Essco_Report2[[#This Row],[FY 2022-23 Expended]]</f>
        <v>0</v>
      </c>
      <c r="M578" s="32">
        <v>0</v>
      </c>
    </row>
    <row r="579" spans="1:13" x14ac:dyDescent="0.35">
      <c r="A579" s="16" t="s">
        <v>3345</v>
      </c>
      <c r="B579" s="16" t="s">
        <v>3387</v>
      </c>
      <c r="C579" s="17" t="s">
        <v>1156</v>
      </c>
      <c r="D579" s="21" t="s">
        <v>1157</v>
      </c>
      <c r="E579" s="16" t="s">
        <v>24</v>
      </c>
      <c r="F579" s="19" t="s">
        <v>1158</v>
      </c>
      <c r="G579" s="41">
        <v>176464</v>
      </c>
      <c r="H579" s="41">
        <v>176464</v>
      </c>
      <c r="I579" s="31">
        <f>Essco_Report2[[#This Row],[FY 2021-22 Allocation]]-Essco_Report2[[#This Row],[FY 2021-22 Expended]]</f>
        <v>0</v>
      </c>
      <c r="J579" s="32">
        <v>486890</v>
      </c>
      <c r="K579" s="32">
        <v>486890</v>
      </c>
      <c r="L579" s="32">
        <f>Essco_Report2[[#This Row],[FY 2022-23 Allocation]]-Essco_Report2[[#This Row],[FY 2022-23 Expended]]</f>
        <v>0</v>
      </c>
      <c r="M579" s="32">
        <v>0</v>
      </c>
    </row>
    <row r="580" spans="1:13" x14ac:dyDescent="0.35">
      <c r="A580" s="16" t="s">
        <v>3345</v>
      </c>
      <c r="B580" s="16" t="s">
        <v>3387</v>
      </c>
      <c r="C580" s="17" t="s">
        <v>1159</v>
      </c>
      <c r="D580" s="21" t="s">
        <v>1160</v>
      </c>
      <c r="E580" s="16" t="s">
        <v>24</v>
      </c>
      <c r="F580" s="19" t="s">
        <v>1161</v>
      </c>
      <c r="G580" s="41">
        <v>50000</v>
      </c>
      <c r="H580" s="41">
        <v>50000</v>
      </c>
      <c r="I580" s="31">
        <f>Essco_Report2[[#This Row],[FY 2021-22 Allocation]]-Essco_Report2[[#This Row],[FY 2021-22 Expended]]</f>
        <v>0</v>
      </c>
      <c r="J580" s="32">
        <v>72146</v>
      </c>
      <c r="K580" s="32">
        <v>72146</v>
      </c>
      <c r="L580" s="32">
        <f>Essco_Report2[[#This Row],[FY 2022-23 Allocation]]-Essco_Report2[[#This Row],[FY 2022-23 Expended]]</f>
        <v>0</v>
      </c>
      <c r="M580" s="32">
        <v>0</v>
      </c>
    </row>
    <row r="581" spans="1:13" x14ac:dyDescent="0.35">
      <c r="A581" s="16" t="s">
        <v>3345</v>
      </c>
      <c r="B581" s="16" t="s">
        <v>3387</v>
      </c>
      <c r="C581" s="17" t="s">
        <v>1162</v>
      </c>
      <c r="D581" s="21" t="s">
        <v>1163</v>
      </c>
      <c r="E581" s="16" t="s">
        <v>24</v>
      </c>
      <c r="F581" s="19" t="s">
        <v>1164</v>
      </c>
      <c r="G581" s="41">
        <v>141073</v>
      </c>
      <c r="H581" s="41">
        <v>141073</v>
      </c>
      <c r="I581" s="31">
        <f>Essco_Report2[[#This Row],[FY 2021-22 Allocation]]-Essco_Report2[[#This Row],[FY 2021-22 Expended]]</f>
        <v>0</v>
      </c>
      <c r="J581" s="32">
        <v>389866</v>
      </c>
      <c r="K581" s="32">
        <v>389866</v>
      </c>
      <c r="L581" s="32">
        <f>Essco_Report2[[#This Row],[FY 2022-23 Allocation]]-Essco_Report2[[#This Row],[FY 2022-23 Expended]]</f>
        <v>0</v>
      </c>
      <c r="M581" s="32">
        <v>0</v>
      </c>
    </row>
    <row r="582" spans="1:13" x14ac:dyDescent="0.35">
      <c r="A582" s="16" t="s">
        <v>3345</v>
      </c>
      <c r="B582" s="16" t="s">
        <v>3387</v>
      </c>
      <c r="C582" s="17" t="s">
        <v>1165</v>
      </c>
      <c r="D582" s="21" t="s">
        <v>1166</v>
      </c>
      <c r="E582" s="16" t="s">
        <v>24</v>
      </c>
      <c r="F582" s="19" t="s">
        <v>1167</v>
      </c>
      <c r="G582" s="41">
        <v>140156</v>
      </c>
      <c r="H582" s="41">
        <v>140156</v>
      </c>
      <c r="I582" s="31">
        <f>Essco_Report2[[#This Row],[FY 2021-22 Allocation]]-Essco_Report2[[#This Row],[FY 2021-22 Expended]]</f>
        <v>0</v>
      </c>
      <c r="J582" s="32">
        <v>371907</v>
      </c>
      <c r="K582" s="32">
        <v>371907</v>
      </c>
      <c r="L582" s="32">
        <f>Essco_Report2[[#This Row],[FY 2022-23 Allocation]]-Essco_Report2[[#This Row],[FY 2022-23 Expended]]</f>
        <v>0</v>
      </c>
      <c r="M582" s="32">
        <v>0</v>
      </c>
    </row>
    <row r="583" spans="1:13" x14ac:dyDescent="0.35">
      <c r="A583" s="16" t="s">
        <v>3345</v>
      </c>
      <c r="B583" s="16" t="s">
        <v>3387</v>
      </c>
      <c r="C583" s="17" t="s">
        <v>1168</v>
      </c>
      <c r="D583" s="21" t="s">
        <v>1169</v>
      </c>
      <c r="E583" s="16" t="s">
        <v>10</v>
      </c>
      <c r="F583" s="19" t="s">
        <v>1170</v>
      </c>
      <c r="G583" s="41">
        <v>2063181</v>
      </c>
      <c r="H583" s="41">
        <v>1846809.06</v>
      </c>
      <c r="I583" s="31">
        <f>Essco_Report2[[#This Row],[FY 2021-22 Allocation]]-Essco_Report2[[#This Row],[FY 2021-22 Expended]]</f>
        <v>216371.93999999994</v>
      </c>
      <c r="J583" s="32">
        <v>4311996</v>
      </c>
      <c r="K583" s="32">
        <v>0</v>
      </c>
      <c r="L583" s="32">
        <f>Essco_Report2[[#This Row],[FY 2022-23 Allocation]]-Essco_Report2[[#This Row],[FY 2022-23 Expended]]</f>
        <v>4311996</v>
      </c>
      <c r="M583" s="32">
        <v>4528367.9400000004</v>
      </c>
    </row>
    <row r="584" spans="1:13" ht="31" x14ac:dyDescent="0.35">
      <c r="A584" s="16" t="s">
        <v>3345</v>
      </c>
      <c r="B584" s="16" t="s">
        <v>3387</v>
      </c>
      <c r="C584" s="17" t="s">
        <v>1171</v>
      </c>
      <c r="D584" s="21" t="s">
        <v>1172</v>
      </c>
      <c r="E584" s="16" t="s">
        <v>24</v>
      </c>
      <c r="F584" s="19" t="s">
        <v>1173</v>
      </c>
      <c r="G584" s="41">
        <v>100153</v>
      </c>
      <c r="H584" s="41">
        <v>100153</v>
      </c>
      <c r="I584" s="31">
        <f>Essco_Report2[[#This Row],[FY 2021-22 Allocation]]-Essco_Report2[[#This Row],[FY 2021-22 Expended]]</f>
        <v>0</v>
      </c>
      <c r="J584" s="32">
        <v>289702</v>
      </c>
      <c r="K584" s="32">
        <v>289702</v>
      </c>
      <c r="L584" s="32">
        <f>Essco_Report2[[#This Row],[FY 2022-23 Allocation]]-Essco_Report2[[#This Row],[FY 2022-23 Expended]]</f>
        <v>0</v>
      </c>
      <c r="M584" s="32">
        <v>0</v>
      </c>
    </row>
    <row r="585" spans="1:13" x14ac:dyDescent="0.35">
      <c r="A585" s="16" t="s">
        <v>3345</v>
      </c>
      <c r="B585" s="16" t="s">
        <v>3387</v>
      </c>
      <c r="C585" s="17" t="s">
        <v>1174</v>
      </c>
      <c r="D585" s="21" t="s">
        <v>1175</v>
      </c>
      <c r="E585" s="16" t="s">
        <v>24</v>
      </c>
      <c r="F585" s="19" t="s">
        <v>1176</v>
      </c>
      <c r="G585" s="41">
        <v>76359</v>
      </c>
      <c r="H585" s="41">
        <v>76359</v>
      </c>
      <c r="I585" s="31">
        <f>Essco_Report2[[#This Row],[FY 2021-22 Allocation]]-Essco_Report2[[#This Row],[FY 2021-22 Expended]]</f>
        <v>0</v>
      </c>
      <c r="J585" s="32">
        <v>192017</v>
      </c>
      <c r="K585" s="32">
        <v>192017</v>
      </c>
      <c r="L585" s="32">
        <f>Essco_Report2[[#This Row],[FY 2022-23 Allocation]]-Essco_Report2[[#This Row],[FY 2022-23 Expended]]</f>
        <v>0</v>
      </c>
      <c r="M585" s="32">
        <v>0</v>
      </c>
    </row>
    <row r="586" spans="1:13" x14ac:dyDescent="0.35">
      <c r="A586" s="16" t="s">
        <v>3345</v>
      </c>
      <c r="B586" s="16" t="s">
        <v>3387</v>
      </c>
      <c r="C586" s="17" t="s">
        <v>1177</v>
      </c>
      <c r="D586" s="21" t="s">
        <v>1178</v>
      </c>
      <c r="E586" s="16" t="s">
        <v>24</v>
      </c>
      <c r="F586" s="19" t="s">
        <v>1179</v>
      </c>
      <c r="G586" s="41">
        <v>108650</v>
      </c>
      <c r="H586" s="41">
        <v>108650</v>
      </c>
      <c r="I586" s="31">
        <f>Essco_Report2[[#This Row],[FY 2021-22 Allocation]]-Essco_Report2[[#This Row],[FY 2021-22 Expended]]</f>
        <v>0</v>
      </c>
      <c r="J586" s="32">
        <v>294960</v>
      </c>
      <c r="K586" s="32">
        <v>294960</v>
      </c>
      <c r="L586" s="32">
        <f>Essco_Report2[[#This Row],[FY 2022-23 Allocation]]-Essco_Report2[[#This Row],[FY 2022-23 Expended]]</f>
        <v>0</v>
      </c>
      <c r="M586" s="32">
        <v>0</v>
      </c>
    </row>
    <row r="587" spans="1:13" x14ac:dyDescent="0.35">
      <c r="A587" s="16" t="s">
        <v>3345</v>
      </c>
      <c r="B587" s="16" t="s">
        <v>3387</v>
      </c>
      <c r="C587" s="17" t="s">
        <v>1180</v>
      </c>
      <c r="D587" s="21" t="s">
        <v>1181</v>
      </c>
      <c r="E587" s="16" t="s">
        <v>24</v>
      </c>
      <c r="F587" s="19" t="s">
        <v>1182</v>
      </c>
      <c r="G587" s="41">
        <v>147030</v>
      </c>
      <c r="H587" s="41">
        <v>147030</v>
      </c>
      <c r="I587" s="31">
        <f>Essco_Report2[[#This Row],[FY 2021-22 Allocation]]-Essco_Report2[[#This Row],[FY 2021-22 Expended]]</f>
        <v>0</v>
      </c>
      <c r="J587" s="32">
        <v>369671</v>
      </c>
      <c r="K587" s="32">
        <v>369671</v>
      </c>
      <c r="L587" s="32">
        <f>Essco_Report2[[#This Row],[FY 2022-23 Allocation]]-Essco_Report2[[#This Row],[FY 2022-23 Expended]]</f>
        <v>0</v>
      </c>
      <c r="M587" s="32">
        <v>0</v>
      </c>
    </row>
    <row r="588" spans="1:13" ht="31" x14ac:dyDescent="0.35">
      <c r="A588" s="16" t="s">
        <v>3345</v>
      </c>
      <c r="B588" s="16" t="s">
        <v>3387</v>
      </c>
      <c r="C588" s="17" t="s">
        <v>1183</v>
      </c>
      <c r="D588" s="21" t="s">
        <v>1184</v>
      </c>
      <c r="E588" s="16" t="s">
        <v>24</v>
      </c>
      <c r="F588" s="19" t="s">
        <v>1185</v>
      </c>
      <c r="G588" s="41">
        <v>99845</v>
      </c>
      <c r="H588" s="41">
        <v>99845</v>
      </c>
      <c r="I588" s="31">
        <f>Essco_Report2[[#This Row],[FY 2021-22 Allocation]]-Essco_Report2[[#This Row],[FY 2021-22 Expended]]</f>
        <v>0</v>
      </c>
      <c r="J588" s="32">
        <v>317367</v>
      </c>
      <c r="K588" s="32">
        <v>317367</v>
      </c>
      <c r="L588" s="32">
        <f>Essco_Report2[[#This Row],[FY 2022-23 Allocation]]-Essco_Report2[[#This Row],[FY 2022-23 Expended]]</f>
        <v>0</v>
      </c>
      <c r="M588" s="32">
        <v>0</v>
      </c>
    </row>
    <row r="589" spans="1:13" x14ac:dyDescent="0.35">
      <c r="A589" s="16" t="s">
        <v>3345</v>
      </c>
      <c r="B589" s="16" t="s">
        <v>3387</v>
      </c>
      <c r="C589" s="17" t="s">
        <v>1186</v>
      </c>
      <c r="D589" s="21" t="s">
        <v>1187</v>
      </c>
      <c r="E589" s="16" t="s">
        <v>24</v>
      </c>
      <c r="F589" s="19" t="s">
        <v>1188</v>
      </c>
      <c r="G589" s="41">
        <v>64132</v>
      </c>
      <c r="H589" s="41">
        <v>64132</v>
      </c>
      <c r="I589" s="31">
        <f>Essco_Report2[[#This Row],[FY 2021-22 Allocation]]-Essco_Report2[[#This Row],[FY 2021-22 Expended]]</f>
        <v>0</v>
      </c>
      <c r="J589" s="32">
        <v>174770</v>
      </c>
      <c r="K589" s="32">
        <v>174770</v>
      </c>
      <c r="L589" s="32">
        <f>Essco_Report2[[#This Row],[FY 2022-23 Allocation]]-Essco_Report2[[#This Row],[FY 2022-23 Expended]]</f>
        <v>0</v>
      </c>
      <c r="M589" s="32">
        <v>0</v>
      </c>
    </row>
    <row r="590" spans="1:13" x14ac:dyDescent="0.35">
      <c r="A590" s="16" t="s">
        <v>3345</v>
      </c>
      <c r="B590" s="16" t="s">
        <v>3387</v>
      </c>
      <c r="C590" s="17" t="s">
        <v>1189</v>
      </c>
      <c r="D590" s="21" t="s">
        <v>1190</v>
      </c>
      <c r="E590" s="16" t="s">
        <v>24</v>
      </c>
      <c r="F590" s="19" t="s">
        <v>3087</v>
      </c>
      <c r="G590" s="41">
        <v>191110</v>
      </c>
      <c r="H590" s="41">
        <v>191110</v>
      </c>
      <c r="I590" s="31">
        <f>Essco_Report2[[#This Row],[FY 2021-22 Allocation]]-Essco_Report2[[#This Row],[FY 2021-22 Expended]]</f>
        <v>0</v>
      </c>
      <c r="J590" s="32">
        <v>454458</v>
      </c>
      <c r="K590" s="32">
        <v>454458</v>
      </c>
      <c r="L590" s="32">
        <f>Essco_Report2[[#This Row],[FY 2022-23 Allocation]]-Essco_Report2[[#This Row],[FY 2022-23 Expended]]</f>
        <v>0</v>
      </c>
      <c r="M590" s="32">
        <v>0</v>
      </c>
    </row>
    <row r="591" spans="1:13" x14ac:dyDescent="0.35">
      <c r="A591" s="16" t="s">
        <v>3345</v>
      </c>
      <c r="B591" s="16" t="s">
        <v>3387</v>
      </c>
      <c r="C591" s="17" t="s">
        <v>1191</v>
      </c>
      <c r="D591" s="21" t="s">
        <v>1192</v>
      </c>
      <c r="E591" s="16" t="s">
        <v>24</v>
      </c>
      <c r="F591" s="19" t="s">
        <v>1193</v>
      </c>
      <c r="G591" s="41">
        <v>106190</v>
      </c>
      <c r="H591" s="41">
        <v>106190</v>
      </c>
      <c r="I591" s="31">
        <f>Essco_Report2[[#This Row],[FY 2021-22 Allocation]]-Essco_Report2[[#This Row],[FY 2021-22 Expended]]</f>
        <v>0</v>
      </c>
      <c r="J591" s="32">
        <v>276450</v>
      </c>
      <c r="K591" s="32">
        <v>276450</v>
      </c>
      <c r="L591" s="32">
        <f>Essco_Report2[[#This Row],[FY 2022-23 Allocation]]-Essco_Report2[[#This Row],[FY 2022-23 Expended]]</f>
        <v>0</v>
      </c>
      <c r="M591" s="32">
        <v>0</v>
      </c>
    </row>
    <row r="592" spans="1:13" x14ac:dyDescent="0.35">
      <c r="A592" s="16" t="s">
        <v>3345</v>
      </c>
      <c r="B592" s="16" t="s">
        <v>3387</v>
      </c>
      <c r="C592" s="17" t="s">
        <v>1194</v>
      </c>
      <c r="D592" s="21" t="s">
        <v>1195</v>
      </c>
      <c r="E592" s="16" t="s">
        <v>24</v>
      </c>
      <c r="F592" s="19" t="s">
        <v>1196</v>
      </c>
      <c r="G592" s="41">
        <v>174682</v>
      </c>
      <c r="H592" s="41">
        <v>174682</v>
      </c>
      <c r="I592" s="31">
        <f>Essco_Report2[[#This Row],[FY 2021-22 Allocation]]-Essco_Report2[[#This Row],[FY 2021-22 Expended]]</f>
        <v>0</v>
      </c>
      <c r="J592" s="32">
        <v>470099</v>
      </c>
      <c r="K592" s="32">
        <v>470099</v>
      </c>
      <c r="L592" s="32">
        <f>Essco_Report2[[#This Row],[FY 2022-23 Allocation]]-Essco_Report2[[#This Row],[FY 2022-23 Expended]]</f>
        <v>0</v>
      </c>
      <c r="M592" s="32">
        <v>0</v>
      </c>
    </row>
    <row r="593" spans="1:13" x14ac:dyDescent="0.35">
      <c r="A593" s="16" t="s">
        <v>3345</v>
      </c>
      <c r="B593" s="16" t="s">
        <v>3387</v>
      </c>
      <c r="C593" s="17" t="s">
        <v>1197</v>
      </c>
      <c r="D593" s="21" t="s">
        <v>1198</v>
      </c>
      <c r="E593" s="16" t="s">
        <v>24</v>
      </c>
      <c r="F593" s="19" t="s">
        <v>1199</v>
      </c>
      <c r="G593" s="41">
        <v>238483</v>
      </c>
      <c r="H593" s="41">
        <v>238483</v>
      </c>
      <c r="I593" s="31">
        <f>Essco_Report2[[#This Row],[FY 2021-22 Allocation]]-Essco_Report2[[#This Row],[FY 2021-22 Expended]]</f>
        <v>0</v>
      </c>
      <c r="J593" s="32">
        <v>617094</v>
      </c>
      <c r="K593" s="32">
        <v>617094</v>
      </c>
      <c r="L593" s="32">
        <f>Essco_Report2[[#This Row],[FY 2022-23 Allocation]]-Essco_Report2[[#This Row],[FY 2022-23 Expended]]</f>
        <v>0</v>
      </c>
      <c r="M593" s="32">
        <v>0</v>
      </c>
    </row>
    <row r="594" spans="1:13" x14ac:dyDescent="0.35">
      <c r="A594" s="16" t="s">
        <v>3345</v>
      </c>
      <c r="B594" s="16" t="s">
        <v>3387</v>
      </c>
      <c r="C594" s="17" t="s">
        <v>1200</v>
      </c>
      <c r="D594" s="21" t="s">
        <v>1201</v>
      </c>
      <c r="E594" s="16" t="s">
        <v>24</v>
      </c>
      <c r="F594" s="19" t="s">
        <v>1202</v>
      </c>
      <c r="G594" s="41">
        <v>196756</v>
      </c>
      <c r="H594" s="41">
        <v>196756</v>
      </c>
      <c r="I594" s="31">
        <f>Essco_Report2[[#This Row],[FY 2021-22 Allocation]]-Essco_Report2[[#This Row],[FY 2021-22 Expended]]</f>
        <v>0</v>
      </c>
      <c r="J594" s="32">
        <v>506175</v>
      </c>
      <c r="K594" s="32">
        <v>506175</v>
      </c>
      <c r="L594" s="32">
        <f>Essco_Report2[[#This Row],[FY 2022-23 Allocation]]-Essco_Report2[[#This Row],[FY 2022-23 Expended]]</f>
        <v>0</v>
      </c>
      <c r="M594" s="32">
        <v>0</v>
      </c>
    </row>
    <row r="595" spans="1:13" x14ac:dyDescent="0.35">
      <c r="A595" s="16" t="s">
        <v>3345</v>
      </c>
      <c r="B595" s="16" t="s">
        <v>3387</v>
      </c>
      <c r="C595" s="17" t="s">
        <v>1203</v>
      </c>
      <c r="D595" s="21" t="s">
        <v>1204</v>
      </c>
      <c r="E595" s="16" t="s">
        <v>24</v>
      </c>
      <c r="F595" s="19" t="s">
        <v>1205</v>
      </c>
      <c r="G595" s="41">
        <v>98842</v>
      </c>
      <c r="H595" s="41">
        <v>98842</v>
      </c>
      <c r="I595" s="31">
        <f>Essco_Report2[[#This Row],[FY 2021-22 Allocation]]-Essco_Report2[[#This Row],[FY 2021-22 Expended]]</f>
        <v>0</v>
      </c>
      <c r="J595" s="32">
        <v>257410</v>
      </c>
      <c r="K595" s="32">
        <v>257410</v>
      </c>
      <c r="L595" s="32">
        <f>Essco_Report2[[#This Row],[FY 2022-23 Allocation]]-Essco_Report2[[#This Row],[FY 2022-23 Expended]]</f>
        <v>0</v>
      </c>
      <c r="M595" s="32">
        <v>0</v>
      </c>
    </row>
    <row r="596" spans="1:13" x14ac:dyDescent="0.35">
      <c r="A596" s="16" t="s">
        <v>3345</v>
      </c>
      <c r="B596" s="16" t="s">
        <v>3387</v>
      </c>
      <c r="C596" s="17" t="s">
        <v>1206</v>
      </c>
      <c r="D596" s="21" t="s">
        <v>1207</v>
      </c>
      <c r="E596" s="16" t="s">
        <v>24</v>
      </c>
      <c r="F596" s="19" t="s">
        <v>1208</v>
      </c>
      <c r="G596" s="41">
        <v>88514</v>
      </c>
      <c r="H596" s="41">
        <v>88514</v>
      </c>
      <c r="I596" s="31">
        <f>Essco_Report2[[#This Row],[FY 2021-22 Allocation]]-Essco_Report2[[#This Row],[FY 2021-22 Expended]]</f>
        <v>0</v>
      </c>
      <c r="J596" s="32">
        <v>226402</v>
      </c>
      <c r="K596" s="32">
        <v>226402</v>
      </c>
      <c r="L596" s="32">
        <f>Essco_Report2[[#This Row],[FY 2022-23 Allocation]]-Essco_Report2[[#This Row],[FY 2022-23 Expended]]</f>
        <v>0</v>
      </c>
      <c r="M596" s="32">
        <v>0</v>
      </c>
    </row>
    <row r="597" spans="1:13" x14ac:dyDescent="0.35">
      <c r="A597" s="16" t="s">
        <v>3345</v>
      </c>
      <c r="B597" s="16" t="s">
        <v>3387</v>
      </c>
      <c r="C597" s="17" t="s">
        <v>1209</v>
      </c>
      <c r="D597" s="21" t="s">
        <v>1210</v>
      </c>
      <c r="E597" s="16" t="s">
        <v>24</v>
      </c>
      <c r="F597" s="19" t="s">
        <v>1211</v>
      </c>
      <c r="G597" s="41">
        <v>50000</v>
      </c>
      <c r="H597" s="41">
        <v>50000</v>
      </c>
      <c r="I597" s="31">
        <f>Essco_Report2[[#This Row],[FY 2021-22 Allocation]]-Essco_Report2[[#This Row],[FY 2021-22 Expended]]</f>
        <v>0</v>
      </c>
      <c r="J597" s="32">
        <v>140806</v>
      </c>
      <c r="K597" s="32">
        <v>140806</v>
      </c>
      <c r="L597" s="32">
        <f>Essco_Report2[[#This Row],[FY 2022-23 Allocation]]-Essco_Report2[[#This Row],[FY 2022-23 Expended]]</f>
        <v>0</v>
      </c>
      <c r="M597" s="32">
        <v>0</v>
      </c>
    </row>
    <row r="598" spans="1:13" x14ac:dyDescent="0.35">
      <c r="A598" s="16" t="s">
        <v>3345</v>
      </c>
      <c r="B598" s="16" t="s">
        <v>3387</v>
      </c>
      <c r="C598" s="17" t="s">
        <v>1212</v>
      </c>
      <c r="D598" s="21" t="s">
        <v>1213</v>
      </c>
      <c r="E598" s="16" t="s">
        <v>10</v>
      </c>
      <c r="F598" s="19" t="s">
        <v>1214</v>
      </c>
      <c r="G598" s="41">
        <v>538157</v>
      </c>
      <c r="H598" s="41">
        <v>538157</v>
      </c>
      <c r="I598" s="31">
        <f>Essco_Report2[[#This Row],[FY 2021-22 Allocation]]-Essco_Report2[[#This Row],[FY 2021-22 Expended]]</f>
        <v>0</v>
      </c>
      <c r="J598" s="32">
        <v>1203443</v>
      </c>
      <c r="K598" s="32">
        <v>725997.2</v>
      </c>
      <c r="L598" s="32">
        <f>Essco_Report2[[#This Row],[FY 2022-23 Allocation]]-Essco_Report2[[#This Row],[FY 2022-23 Expended]]</f>
        <v>477445.80000000005</v>
      </c>
      <c r="M598" s="32">
        <v>477445.8</v>
      </c>
    </row>
    <row r="599" spans="1:13" x14ac:dyDescent="0.35">
      <c r="A599" s="16" t="s">
        <v>3345</v>
      </c>
      <c r="B599" s="16" t="s">
        <v>3387</v>
      </c>
      <c r="C599" s="17" t="s">
        <v>1215</v>
      </c>
      <c r="D599" s="21" t="s">
        <v>1216</v>
      </c>
      <c r="E599" s="16" t="s">
        <v>10</v>
      </c>
      <c r="F599" s="19" t="s">
        <v>1217</v>
      </c>
      <c r="G599" s="41">
        <v>430129</v>
      </c>
      <c r="H599" s="41">
        <v>333986.13</v>
      </c>
      <c r="I599" s="31">
        <f>Essco_Report2[[#This Row],[FY 2021-22 Allocation]]-Essco_Report2[[#This Row],[FY 2021-22 Expended]]</f>
        <v>96142.87</v>
      </c>
      <c r="J599" s="32">
        <v>862744</v>
      </c>
      <c r="K599" s="32">
        <v>0</v>
      </c>
      <c r="L599" s="32">
        <f>Essco_Report2[[#This Row],[FY 2022-23 Allocation]]-Essco_Report2[[#This Row],[FY 2022-23 Expended]]</f>
        <v>862744</v>
      </c>
      <c r="M599" s="32">
        <v>958886.87</v>
      </c>
    </row>
    <row r="600" spans="1:13" ht="31" x14ac:dyDescent="0.35">
      <c r="A600" s="16" t="s">
        <v>3345</v>
      </c>
      <c r="B600" s="16" t="s">
        <v>3387</v>
      </c>
      <c r="C600" s="17" t="s">
        <v>1218</v>
      </c>
      <c r="D600" s="21" t="s">
        <v>1219</v>
      </c>
      <c r="E600" s="16" t="s">
        <v>10</v>
      </c>
      <c r="F600" s="19" t="s">
        <v>1220</v>
      </c>
      <c r="G600" s="41">
        <v>114003</v>
      </c>
      <c r="H600" s="41">
        <v>114003</v>
      </c>
      <c r="I600" s="31">
        <f>Essco_Report2[[#This Row],[FY 2021-22 Allocation]]-Essco_Report2[[#This Row],[FY 2021-22 Expended]]</f>
        <v>0</v>
      </c>
      <c r="J600" s="32">
        <v>281111</v>
      </c>
      <c r="K600" s="32">
        <v>281111</v>
      </c>
      <c r="L600" s="32">
        <f>Essco_Report2[[#This Row],[FY 2022-23 Allocation]]-Essco_Report2[[#This Row],[FY 2022-23 Expended]]</f>
        <v>0</v>
      </c>
      <c r="M600" s="32">
        <v>0</v>
      </c>
    </row>
    <row r="601" spans="1:13" x14ac:dyDescent="0.35">
      <c r="A601" s="16" t="s">
        <v>3345</v>
      </c>
      <c r="B601" s="16" t="s">
        <v>3387</v>
      </c>
      <c r="C601" s="17" t="s">
        <v>1221</v>
      </c>
      <c r="D601" s="21" t="s">
        <v>1222</v>
      </c>
      <c r="E601" s="16" t="s">
        <v>10</v>
      </c>
      <c r="F601" s="19" t="s">
        <v>1223</v>
      </c>
      <c r="G601" s="41">
        <v>457354</v>
      </c>
      <c r="H601" s="41">
        <v>457354</v>
      </c>
      <c r="I601" s="31">
        <f>Essco_Report2[[#This Row],[FY 2021-22 Allocation]]-Essco_Report2[[#This Row],[FY 2021-22 Expended]]</f>
        <v>0</v>
      </c>
      <c r="J601" s="32">
        <v>964947</v>
      </c>
      <c r="K601" s="32">
        <v>964947</v>
      </c>
      <c r="L601" s="32">
        <f>Essco_Report2[[#This Row],[FY 2022-23 Allocation]]-Essco_Report2[[#This Row],[FY 2022-23 Expended]]</f>
        <v>0</v>
      </c>
      <c r="M601" s="32">
        <v>0</v>
      </c>
    </row>
    <row r="602" spans="1:13" x14ac:dyDescent="0.35">
      <c r="A602" s="16" t="s">
        <v>3345</v>
      </c>
      <c r="B602" s="16" t="s">
        <v>3387</v>
      </c>
      <c r="C602" s="17" t="s">
        <v>1224</v>
      </c>
      <c r="D602" s="21" t="s">
        <v>1225</v>
      </c>
      <c r="E602" s="16" t="s">
        <v>10</v>
      </c>
      <c r="F602" s="19" t="s">
        <v>1226</v>
      </c>
      <c r="G602" s="41">
        <v>507008</v>
      </c>
      <c r="H602" s="41">
        <v>507008</v>
      </c>
      <c r="I602" s="31">
        <f>Essco_Report2[[#This Row],[FY 2021-22 Allocation]]-Essco_Report2[[#This Row],[FY 2021-22 Expended]]</f>
        <v>0</v>
      </c>
      <c r="J602" s="32">
        <v>1069149</v>
      </c>
      <c r="K602" s="32">
        <v>1069149</v>
      </c>
      <c r="L602" s="32">
        <f>Essco_Report2[[#This Row],[FY 2022-23 Allocation]]-Essco_Report2[[#This Row],[FY 2022-23 Expended]]</f>
        <v>0</v>
      </c>
      <c r="M602" s="32">
        <v>0</v>
      </c>
    </row>
    <row r="603" spans="1:13" x14ac:dyDescent="0.35">
      <c r="A603" s="16" t="s">
        <v>3345</v>
      </c>
      <c r="B603" s="16" t="s">
        <v>3387</v>
      </c>
      <c r="C603" s="17" t="s">
        <v>1227</v>
      </c>
      <c r="D603" s="21" t="s">
        <v>1228</v>
      </c>
      <c r="E603" s="16" t="s">
        <v>10</v>
      </c>
      <c r="F603" s="19" t="s">
        <v>1229</v>
      </c>
      <c r="G603" s="41">
        <v>173013</v>
      </c>
      <c r="H603" s="41">
        <v>173013</v>
      </c>
      <c r="I603" s="31">
        <f>Essco_Report2[[#This Row],[FY 2021-22 Allocation]]-Essco_Report2[[#This Row],[FY 2021-22 Expended]]</f>
        <v>0</v>
      </c>
      <c r="J603" s="32">
        <v>457331</v>
      </c>
      <c r="K603" s="32">
        <v>457331</v>
      </c>
      <c r="L603" s="32">
        <f>Essco_Report2[[#This Row],[FY 2022-23 Allocation]]-Essco_Report2[[#This Row],[FY 2022-23 Expended]]</f>
        <v>0</v>
      </c>
      <c r="M603" s="32">
        <v>0</v>
      </c>
    </row>
    <row r="604" spans="1:13" x14ac:dyDescent="0.35">
      <c r="A604" s="16" t="s">
        <v>3345</v>
      </c>
      <c r="B604" s="16" t="s">
        <v>3387</v>
      </c>
      <c r="C604" s="17" t="s">
        <v>1230</v>
      </c>
      <c r="D604" s="21" t="s">
        <v>1231</v>
      </c>
      <c r="E604" s="16" t="s">
        <v>10</v>
      </c>
      <c r="F604" s="19" t="s">
        <v>1232</v>
      </c>
      <c r="G604" s="41">
        <v>105867</v>
      </c>
      <c r="H604" s="41">
        <v>105867</v>
      </c>
      <c r="I604" s="31">
        <f>Essco_Report2[[#This Row],[FY 2021-22 Allocation]]-Essco_Report2[[#This Row],[FY 2021-22 Expended]]</f>
        <v>0</v>
      </c>
      <c r="J604" s="32">
        <v>311339</v>
      </c>
      <c r="K604" s="32">
        <v>311339</v>
      </c>
      <c r="L604" s="32">
        <f>Essco_Report2[[#This Row],[FY 2022-23 Allocation]]-Essco_Report2[[#This Row],[FY 2022-23 Expended]]</f>
        <v>0</v>
      </c>
      <c r="M604" s="32">
        <v>0</v>
      </c>
    </row>
    <row r="605" spans="1:13" x14ac:dyDescent="0.35">
      <c r="A605" s="16" t="s">
        <v>3345</v>
      </c>
      <c r="B605" s="16" t="s">
        <v>3387</v>
      </c>
      <c r="C605" s="17" t="s">
        <v>1233</v>
      </c>
      <c r="D605" s="21" t="s">
        <v>1234</v>
      </c>
      <c r="E605" s="16" t="s">
        <v>10</v>
      </c>
      <c r="F605" s="19" t="s">
        <v>1235</v>
      </c>
      <c r="G605" s="41">
        <v>341206</v>
      </c>
      <c r="H605" s="41">
        <v>341206</v>
      </c>
      <c r="I605" s="31">
        <f>Essco_Report2[[#This Row],[FY 2021-22 Allocation]]-Essco_Report2[[#This Row],[FY 2021-22 Expended]]</f>
        <v>0</v>
      </c>
      <c r="J605" s="32">
        <v>741892</v>
      </c>
      <c r="K605" s="32">
        <v>741892</v>
      </c>
      <c r="L605" s="32">
        <f>Essco_Report2[[#This Row],[FY 2022-23 Allocation]]-Essco_Report2[[#This Row],[FY 2022-23 Expended]]</f>
        <v>0</v>
      </c>
      <c r="M605" s="32">
        <v>0</v>
      </c>
    </row>
    <row r="606" spans="1:13" x14ac:dyDescent="0.35">
      <c r="A606" s="16" t="s">
        <v>3345</v>
      </c>
      <c r="B606" s="16" t="s">
        <v>3387</v>
      </c>
      <c r="C606" s="17" t="s">
        <v>1236</v>
      </c>
      <c r="D606" s="21" t="s">
        <v>1237</v>
      </c>
      <c r="E606" s="16" t="s">
        <v>10</v>
      </c>
      <c r="F606" s="19" t="s">
        <v>1238</v>
      </c>
      <c r="G606" s="41">
        <v>188205</v>
      </c>
      <c r="H606" s="41">
        <v>188205</v>
      </c>
      <c r="I606" s="31">
        <f>Essco_Report2[[#This Row],[FY 2021-22 Allocation]]-Essco_Report2[[#This Row],[FY 2021-22 Expended]]</f>
        <v>0</v>
      </c>
      <c r="J606" s="32">
        <v>523499</v>
      </c>
      <c r="K606" s="32">
        <v>523499</v>
      </c>
      <c r="L606" s="32">
        <f>Essco_Report2[[#This Row],[FY 2022-23 Allocation]]-Essco_Report2[[#This Row],[FY 2022-23 Expended]]</f>
        <v>0</v>
      </c>
      <c r="M606" s="32">
        <v>0</v>
      </c>
    </row>
    <row r="607" spans="1:13" x14ac:dyDescent="0.35">
      <c r="A607" s="16" t="s">
        <v>3345</v>
      </c>
      <c r="B607" s="16" t="s">
        <v>3387</v>
      </c>
      <c r="C607" s="17" t="s">
        <v>1239</v>
      </c>
      <c r="D607" s="21" t="s">
        <v>1240</v>
      </c>
      <c r="E607" s="16" t="s">
        <v>10</v>
      </c>
      <c r="F607" s="19" t="s">
        <v>1241</v>
      </c>
      <c r="G607" s="41">
        <v>368642</v>
      </c>
      <c r="H607" s="41">
        <v>368642</v>
      </c>
      <c r="I607" s="31">
        <f>Essco_Report2[[#This Row],[FY 2021-22 Allocation]]-Essco_Report2[[#This Row],[FY 2021-22 Expended]]</f>
        <v>0</v>
      </c>
      <c r="J607" s="32">
        <v>676124</v>
      </c>
      <c r="K607" s="32">
        <v>676124</v>
      </c>
      <c r="L607" s="32">
        <f>Essco_Report2[[#This Row],[FY 2022-23 Allocation]]-Essco_Report2[[#This Row],[FY 2022-23 Expended]]</f>
        <v>0</v>
      </c>
      <c r="M607" s="32">
        <v>0</v>
      </c>
    </row>
    <row r="608" spans="1:13" x14ac:dyDescent="0.35">
      <c r="A608" s="16" t="s">
        <v>3345</v>
      </c>
      <c r="B608" s="16" t="s">
        <v>3387</v>
      </c>
      <c r="C608" s="17" t="s">
        <v>1242</v>
      </c>
      <c r="D608" s="21" t="s">
        <v>1243</v>
      </c>
      <c r="E608" s="16" t="s">
        <v>10</v>
      </c>
      <c r="F608" s="19" t="s">
        <v>3391</v>
      </c>
      <c r="G608" s="41">
        <v>100569</v>
      </c>
      <c r="H608" s="41">
        <v>100569</v>
      </c>
      <c r="I608" s="31">
        <f>Essco_Report2[[#This Row],[FY 2021-22 Allocation]]-Essco_Report2[[#This Row],[FY 2021-22 Expended]]</f>
        <v>0</v>
      </c>
      <c r="J608" s="32">
        <v>206186</v>
      </c>
      <c r="K608" s="32">
        <v>206186</v>
      </c>
      <c r="L608" s="32">
        <f>Essco_Report2[[#This Row],[FY 2022-23 Allocation]]-Essco_Report2[[#This Row],[FY 2022-23 Expended]]</f>
        <v>0</v>
      </c>
      <c r="M608" s="32">
        <v>0</v>
      </c>
    </row>
    <row r="609" spans="1:13" x14ac:dyDescent="0.35">
      <c r="A609" s="16" t="s">
        <v>3345</v>
      </c>
      <c r="B609" s="16" t="s">
        <v>3392</v>
      </c>
      <c r="C609" s="17" t="s">
        <v>7</v>
      </c>
      <c r="D609" s="21" t="s">
        <v>6</v>
      </c>
      <c r="E609" s="16" t="s">
        <v>6</v>
      </c>
      <c r="F609" s="19" t="s">
        <v>1244</v>
      </c>
      <c r="G609" s="41">
        <v>1123310</v>
      </c>
      <c r="H609" s="41">
        <v>1123310</v>
      </c>
      <c r="I609" s="31">
        <f>Essco_Report2[[#This Row],[FY 2021-22 Allocation]]-Essco_Report2[[#This Row],[FY 2021-22 Expended]]</f>
        <v>0</v>
      </c>
      <c r="J609" s="32">
        <v>2130709</v>
      </c>
      <c r="K609" s="32">
        <v>2130709</v>
      </c>
      <c r="L609" s="32">
        <f>Essco_Report2[[#This Row],[FY 2022-23 Allocation]]-Essco_Report2[[#This Row],[FY 2022-23 Expended]]</f>
        <v>0</v>
      </c>
      <c r="M609" s="32">
        <v>0</v>
      </c>
    </row>
    <row r="610" spans="1:13" x14ac:dyDescent="0.35">
      <c r="A610" s="16" t="s">
        <v>3345</v>
      </c>
      <c r="B610" s="16" t="s">
        <v>3393</v>
      </c>
      <c r="C610" s="17" t="s">
        <v>7</v>
      </c>
      <c r="D610" s="21" t="s">
        <v>6</v>
      </c>
      <c r="E610" s="16" t="s">
        <v>6</v>
      </c>
      <c r="F610" s="19" t="s">
        <v>1246</v>
      </c>
      <c r="G610" s="41">
        <v>7282096</v>
      </c>
      <c r="H610" s="41">
        <v>0</v>
      </c>
      <c r="I610" s="31">
        <f>Essco_Report2[[#This Row],[FY 2021-22 Allocation]]-Essco_Report2[[#This Row],[FY 2021-22 Expended]]</f>
        <v>7282096</v>
      </c>
      <c r="J610" s="32">
        <v>13052195</v>
      </c>
      <c r="K610" s="32">
        <v>20777.849999999999</v>
      </c>
      <c r="L610" s="32">
        <f>Essco_Report2[[#This Row],[FY 2022-23 Allocation]]-Essco_Report2[[#This Row],[FY 2022-23 Expended]]</f>
        <v>13031417.15</v>
      </c>
      <c r="M610" s="32">
        <v>20313513.149999999</v>
      </c>
    </row>
    <row r="611" spans="1:13" x14ac:dyDescent="0.35">
      <c r="A611" s="16" t="s">
        <v>3345</v>
      </c>
      <c r="B611" s="16" t="s">
        <v>3394</v>
      </c>
      <c r="C611" s="17" t="s">
        <v>7</v>
      </c>
      <c r="D611" s="21" t="s">
        <v>6</v>
      </c>
      <c r="E611" s="16" t="s">
        <v>6</v>
      </c>
      <c r="F611" s="19" t="s">
        <v>1247</v>
      </c>
      <c r="G611" s="41">
        <v>1091525</v>
      </c>
      <c r="H611" s="41">
        <v>1091525</v>
      </c>
      <c r="I611" s="31">
        <f>Essco_Report2[[#This Row],[FY 2021-22 Allocation]]-Essco_Report2[[#This Row],[FY 2021-22 Expended]]</f>
        <v>0</v>
      </c>
      <c r="J611" s="32">
        <v>2887426</v>
      </c>
      <c r="K611" s="32">
        <v>2887426</v>
      </c>
      <c r="L611" s="32">
        <f>Essco_Report2[[#This Row],[FY 2022-23 Allocation]]-Essco_Report2[[#This Row],[FY 2022-23 Expended]]</f>
        <v>0</v>
      </c>
      <c r="M611" s="32">
        <v>0</v>
      </c>
    </row>
    <row r="612" spans="1:13" x14ac:dyDescent="0.35">
      <c r="A612" s="16" t="s">
        <v>3345</v>
      </c>
      <c r="B612" s="16" t="s">
        <v>3395</v>
      </c>
      <c r="C612" s="17" t="s">
        <v>7</v>
      </c>
      <c r="D612" s="21" t="s">
        <v>6</v>
      </c>
      <c r="E612" s="16" t="s">
        <v>6</v>
      </c>
      <c r="F612" s="19" t="s">
        <v>1248</v>
      </c>
      <c r="G612" s="41">
        <v>11689394</v>
      </c>
      <c r="H612" s="41">
        <v>11689394</v>
      </c>
      <c r="I612" s="31">
        <f>Essco_Report2[[#This Row],[FY 2021-22 Allocation]]-Essco_Report2[[#This Row],[FY 2021-22 Expended]]</f>
        <v>0</v>
      </c>
      <c r="J612" s="32">
        <v>22583678</v>
      </c>
      <c r="K612" s="32">
        <v>22583678</v>
      </c>
      <c r="L612" s="32">
        <f>Essco_Report2[[#This Row],[FY 2022-23 Allocation]]-Essco_Report2[[#This Row],[FY 2022-23 Expended]]</f>
        <v>0</v>
      </c>
      <c r="M612" s="32">
        <v>0</v>
      </c>
    </row>
    <row r="613" spans="1:13" x14ac:dyDescent="0.35">
      <c r="A613" s="16" t="s">
        <v>3345</v>
      </c>
      <c r="B613" s="16" t="s">
        <v>3396</v>
      </c>
      <c r="C613" s="17" t="s">
        <v>7</v>
      </c>
      <c r="D613" s="21" t="s">
        <v>6</v>
      </c>
      <c r="E613" s="16" t="s">
        <v>6</v>
      </c>
      <c r="F613" s="19" t="s">
        <v>1249</v>
      </c>
      <c r="G613" s="41">
        <v>5043519</v>
      </c>
      <c r="H613" s="41">
        <v>2430522.81</v>
      </c>
      <c r="I613" s="31">
        <f>Essco_Report2[[#This Row],[FY 2021-22 Allocation]]-Essco_Report2[[#This Row],[FY 2021-22 Expended]]</f>
        <v>2612996.19</v>
      </c>
      <c r="J613" s="32">
        <v>9015827</v>
      </c>
      <c r="K613" s="32">
        <v>5552655.0700000003</v>
      </c>
      <c r="L613" s="32">
        <f>Essco_Report2[[#This Row],[FY 2022-23 Allocation]]-Essco_Report2[[#This Row],[FY 2022-23 Expended]]</f>
        <v>3463171.9299999997</v>
      </c>
      <c r="M613" s="32">
        <v>6076168</v>
      </c>
    </row>
    <row r="614" spans="1:13" x14ac:dyDescent="0.35">
      <c r="A614" s="16" t="s">
        <v>3345</v>
      </c>
      <c r="B614" s="16" t="s">
        <v>3397</v>
      </c>
      <c r="C614" s="17" t="s">
        <v>7</v>
      </c>
      <c r="D614" s="21" t="s">
        <v>6</v>
      </c>
      <c r="E614" s="16" t="s">
        <v>6</v>
      </c>
      <c r="F614" s="19" t="s">
        <v>1250</v>
      </c>
      <c r="G614" s="41">
        <v>1777386</v>
      </c>
      <c r="H614" s="41">
        <v>1777386</v>
      </c>
      <c r="I614" s="31">
        <f>Essco_Report2[[#This Row],[FY 2021-22 Allocation]]-Essco_Report2[[#This Row],[FY 2021-22 Expended]]</f>
        <v>0</v>
      </c>
      <c r="J614" s="32">
        <v>5138151</v>
      </c>
      <c r="K614" s="32">
        <v>885843</v>
      </c>
      <c r="L614" s="32">
        <f>Essco_Report2[[#This Row],[FY 2022-23 Allocation]]-Essco_Report2[[#This Row],[FY 2022-23 Expended]]</f>
        <v>4252308</v>
      </c>
      <c r="M614" s="32">
        <v>4252308</v>
      </c>
    </row>
    <row r="615" spans="1:13" x14ac:dyDescent="0.35">
      <c r="A615" s="16" t="s">
        <v>3345</v>
      </c>
      <c r="B615" s="16" t="s">
        <v>3398</v>
      </c>
      <c r="C615" s="17" t="s">
        <v>7</v>
      </c>
      <c r="D615" s="21" t="s">
        <v>6</v>
      </c>
      <c r="E615" s="16" t="s">
        <v>6</v>
      </c>
      <c r="F615" s="19" t="s">
        <v>1251</v>
      </c>
      <c r="G615" s="41">
        <v>4248802</v>
      </c>
      <c r="H615" s="41">
        <v>4248802</v>
      </c>
      <c r="I615" s="31">
        <f>Essco_Report2[[#This Row],[FY 2021-22 Allocation]]-Essco_Report2[[#This Row],[FY 2021-22 Expended]]</f>
        <v>0</v>
      </c>
      <c r="J615" s="32">
        <v>10225922</v>
      </c>
      <c r="K615" s="32">
        <v>10225922</v>
      </c>
      <c r="L615" s="32">
        <f>Essco_Report2[[#This Row],[FY 2022-23 Allocation]]-Essco_Report2[[#This Row],[FY 2022-23 Expended]]</f>
        <v>0</v>
      </c>
      <c r="M615" s="32">
        <v>0</v>
      </c>
    </row>
    <row r="616" spans="1:13" x14ac:dyDescent="0.35">
      <c r="A616" s="16" t="s">
        <v>3345</v>
      </c>
      <c r="B616" s="16" t="s">
        <v>3399</v>
      </c>
      <c r="C616" s="17" t="s">
        <v>7</v>
      </c>
      <c r="D616" s="21" t="s">
        <v>6</v>
      </c>
      <c r="E616" s="16" t="s">
        <v>6</v>
      </c>
      <c r="F616" s="19" t="s">
        <v>1252</v>
      </c>
      <c r="G616" s="41">
        <v>14295460</v>
      </c>
      <c r="H616" s="41">
        <v>14295460</v>
      </c>
      <c r="I616" s="31">
        <f>Essco_Report2[[#This Row],[FY 2021-22 Allocation]]-Essco_Report2[[#This Row],[FY 2021-22 Expended]]</f>
        <v>0</v>
      </c>
      <c r="J616" s="32">
        <v>28344221</v>
      </c>
      <c r="K616" s="32">
        <v>18537929.280000001</v>
      </c>
      <c r="L616" s="32">
        <f>Essco_Report2[[#This Row],[FY 2022-23 Allocation]]-Essco_Report2[[#This Row],[FY 2022-23 Expended]]</f>
        <v>9806291.7199999988</v>
      </c>
      <c r="M616" s="32">
        <v>9806291.7200000007</v>
      </c>
    </row>
    <row r="617" spans="1:13" x14ac:dyDescent="0.35">
      <c r="A617" s="16" t="s">
        <v>3345</v>
      </c>
      <c r="B617" s="16" t="s">
        <v>3399</v>
      </c>
      <c r="C617" s="17" t="s">
        <v>1253</v>
      </c>
      <c r="D617" s="21" t="s">
        <v>1254</v>
      </c>
      <c r="E617" s="16" t="s">
        <v>10</v>
      </c>
      <c r="F617" s="19" t="s">
        <v>1255</v>
      </c>
      <c r="G617" s="41">
        <v>815860</v>
      </c>
      <c r="H617" s="41">
        <v>0</v>
      </c>
      <c r="I617" s="31">
        <f>Essco_Report2[[#This Row],[FY 2021-22 Allocation]]-Essco_Report2[[#This Row],[FY 2021-22 Expended]]</f>
        <v>815860</v>
      </c>
      <c r="J617" s="32">
        <v>1602415</v>
      </c>
      <c r="K617" s="32">
        <v>112758.03</v>
      </c>
      <c r="L617" s="32">
        <f>Essco_Report2[[#This Row],[FY 2022-23 Allocation]]-Essco_Report2[[#This Row],[FY 2022-23 Expended]]</f>
        <v>1489656.97</v>
      </c>
      <c r="M617" s="32">
        <v>2305516.9699999997</v>
      </c>
    </row>
    <row r="618" spans="1:13" x14ac:dyDescent="0.35">
      <c r="A618" s="16" t="s">
        <v>3345</v>
      </c>
      <c r="B618" s="16" t="s">
        <v>3400</v>
      </c>
      <c r="C618" s="17" t="s">
        <v>7</v>
      </c>
      <c r="D618" s="18" t="s">
        <v>6</v>
      </c>
      <c r="E618" s="16" t="s">
        <v>6</v>
      </c>
      <c r="F618" s="19" t="s">
        <v>1256</v>
      </c>
      <c r="G618" s="41">
        <v>456328</v>
      </c>
      <c r="H618" s="41">
        <v>456328</v>
      </c>
      <c r="I618" s="31">
        <f>Essco_Report2[[#This Row],[FY 2021-22 Allocation]]-Essco_Report2[[#This Row],[FY 2021-22 Expended]]</f>
        <v>0</v>
      </c>
      <c r="J618" s="32">
        <v>1234634</v>
      </c>
      <c r="K618" s="32">
        <v>1234634</v>
      </c>
      <c r="L618" s="32">
        <f>Essco_Report2[[#This Row],[FY 2022-23 Allocation]]-Essco_Report2[[#This Row],[FY 2022-23 Expended]]</f>
        <v>0</v>
      </c>
      <c r="M618" s="32">
        <v>0</v>
      </c>
    </row>
    <row r="619" spans="1:13" x14ac:dyDescent="0.35">
      <c r="A619" s="16" t="s">
        <v>3345</v>
      </c>
      <c r="B619" s="16" t="s">
        <v>3401</v>
      </c>
      <c r="C619" s="17" t="s">
        <v>7</v>
      </c>
      <c r="D619" s="18" t="s">
        <v>6</v>
      </c>
      <c r="E619" s="16" t="s">
        <v>6</v>
      </c>
      <c r="F619" s="19" t="s">
        <v>1257</v>
      </c>
      <c r="G619" s="41">
        <v>7523432</v>
      </c>
      <c r="H619" s="41">
        <v>7523432</v>
      </c>
      <c r="I619" s="31">
        <f>Essco_Report2[[#This Row],[FY 2021-22 Allocation]]-Essco_Report2[[#This Row],[FY 2021-22 Expended]]</f>
        <v>0</v>
      </c>
      <c r="J619" s="32">
        <v>14322624</v>
      </c>
      <c r="K619" s="32">
        <v>14322624</v>
      </c>
      <c r="L619" s="32">
        <f>Essco_Report2[[#This Row],[FY 2022-23 Allocation]]-Essco_Report2[[#This Row],[FY 2022-23 Expended]]</f>
        <v>0</v>
      </c>
      <c r="M619" s="32">
        <v>0</v>
      </c>
    </row>
    <row r="620" spans="1:13" x14ac:dyDescent="0.35">
      <c r="A620" s="16" t="s">
        <v>3345</v>
      </c>
      <c r="B620" s="16" t="s">
        <v>3402</v>
      </c>
      <c r="C620" s="17" t="s">
        <v>7</v>
      </c>
      <c r="D620" s="18" t="s">
        <v>6</v>
      </c>
      <c r="E620" s="16" t="s">
        <v>6</v>
      </c>
      <c r="F620" s="19" t="s">
        <v>1258</v>
      </c>
      <c r="G620" s="41">
        <v>3704380</v>
      </c>
      <c r="H620" s="41">
        <v>3704380</v>
      </c>
      <c r="I620" s="31">
        <f>Essco_Report2[[#This Row],[FY 2021-22 Allocation]]-Essco_Report2[[#This Row],[FY 2021-22 Expended]]</f>
        <v>0</v>
      </c>
      <c r="J620" s="32">
        <v>9342010</v>
      </c>
      <c r="K620" s="32">
        <v>9342010</v>
      </c>
      <c r="L620" s="32">
        <f>Essco_Report2[[#This Row],[FY 2022-23 Allocation]]-Essco_Report2[[#This Row],[FY 2022-23 Expended]]</f>
        <v>0</v>
      </c>
      <c r="M620" s="32">
        <v>0</v>
      </c>
    </row>
    <row r="621" spans="1:13" x14ac:dyDescent="0.35">
      <c r="A621" s="16" t="s">
        <v>3345</v>
      </c>
      <c r="B621" s="16" t="s">
        <v>3402</v>
      </c>
      <c r="C621" s="17" t="s">
        <v>1259</v>
      </c>
      <c r="D621" s="18" t="s">
        <v>1260</v>
      </c>
      <c r="E621" s="16" t="s">
        <v>10</v>
      </c>
      <c r="F621" s="19" t="s">
        <v>1261</v>
      </c>
      <c r="G621" s="41">
        <v>50000</v>
      </c>
      <c r="H621" s="41">
        <v>50000</v>
      </c>
      <c r="I621" s="31">
        <f>Essco_Report2[[#This Row],[FY 2021-22 Allocation]]-Essco_Report2[[#This Row],[FY 2021-22 Expended]]</f>
        <v>0</v>
      </c>
      <c r="J621" s="32">
        <v>50000</v>
      </c>
      <c r="K621" s="32">
        <v>50000</v>
      </c>
      <c r="L621" s="32">
        <f>Essco_Report2[[#This Row],[FY 2022-23 Allocation]]-Essco_Report2[[#This Row],[FY 2022-23 Expended]]</f>
        <v>0</v>
      </c>
      <c r="M621" s="32">
        <v>0</v>
      </c>
    </row>
    <row r="622" spans="1:13" x14ac:dyDescent="0.35">
      <c r="A622" s="16" t="s">
        <v>3345</v>
      </c>
      <c r="B622" s="16" t="s">
        <v>3402</v>
      </c>
      <c r="C622" s="17" t="s">
        <v>1262</v>
      </c>
      <c r="D622" s="18" t="s">
        <v>1263</v>
      </c>
      <c r="E622" s="16" t="s">
        <v>10</v>
      </c>
      <c r="F622" s="19" t="s">
        <v>1264</v>
      </c>
      <c r="G622" s="41">
        <v>50000</v>
      </c>
      <c r="H622" s="41">
        <v>50000</v>
      </c>
      <c r="I622" s="31">
        <f>Essco_Report2[[#This Row],[FY 2021-22 Allocation]]-Essco_Report2[[#This Row],[FY 2021-22 Expended]]</f>
        <v>0</v>
      </c>
      <c r="J622" s="32">
        <v>133078</v>
      </c>
      <c r="K622" s="32">
        <v>133078</v>
      </c>
      <c r="L622" s="32">
        <f>Essco_Report2[[#This Row],[FY 2022-23 Allocation]]-Essco_Report2[[#This Row],[FY 2022-23 Expended]]</f>
        <v>0</v>
      </c>
      <c r="M622" s="32">
        <v>0</v>
      </c>
    </row>
    <row r="623" spans="1:13" x14ac:dyDescent="0.35">
      <c r="A623" s="16" t="s">
        <v>3345</v>
      </c>
      <c r="B623" s="16" t="s">
        <v>3402</v>
      </c>
      <c r="C623" s="17" t="s">
        <v>1265</v>
      </c>
      <c r="D623" s="18" t="s">
        <v>1266</v>
      </c>
      <c r="E623" s="16" t="s">
        <v>10</v>
      </c>
      <c r="F623" s="19" t="s">
        <v>1267</v>
      </c>
      <c r="G623" s="41">
        <v>66777</v>
      </c>
      <c r="H623" s="41">
        <v>66777</v>
      </c>
      <c r="I623" s="31">
        <f>Essco_Report2[[#This Row],[FY 2021-22 Allocation]]-Essco_Report2[[#This Row],[FY 2021-22 Expended]]</f>
        <v>0</v>
      </c>
      <c r="J623" s="32">
        <v>162493</v>
      </c>
      <c r="K623" s="32">
        <v>162493</v>
      </c>
      <c r="L623" s="32">
        <f>Essco_Report2[[#This Row],[FY 2022-23 Allocation]]-Essco_Report2[[#This Row],[FY 2022-23 Expended]]</f>
        <v>0</v>
      </c>
      <c r="M623" s="32">
        <v>0</v>
      </c>
    </row>
    <row r="624" spans="1:13" x14ac:dyDescent="0.35">
      <c r="A624" s="16" t="s">
        <v>3345</v>
      </c>
      <c r="B624" s="16" t="s">
        <v>3402</v>
      </c>
      <c r="C624" s="17" t="s">
        <v>1268</v>
      </c>
      <c r="D624" s="18" t="s">
        <v>1269</v>
      </c>
      <c r="E624" s="16" t="s">
        <v>10</v>
      </c>
      <c r="F624" s="19" t="s">
        <v>1270</v>
      </c>
      <c r="G624" s="41">
        <v>50000</v>
      </c>
      <c r="H624" s="41">
        <v>50000</v>
      </c>
      <c r="I624" s="31">
        <f>Essco_Report2[[#This Row],[FY 2021-22 Allocation]]-Essco_Report2[[#This Row],[FY 2021-22 Expended]]</f>
        <v>0</v>
      </c>
      <c r="J624" s="32">
        <v>170867</v>
      </c>
      <c r="K624" s="32">
        <v>170867</v>
      </c>
      <c r="L624" s="32">
        <f>Essco_Report2[[#This Row],[FY 2022-23 Allocation]]-Essco_Report2[[#This Row],[FY 2022-23 Expended]]</f>
        <v>0</v>
      </c>
      <c r="M624" s="32">
        <v>0</v>
      </c>
    </row>
    <row r="625" spans="1:13" x14ac:dyDescent="0.35">
      <c r="A625" s="16" t="s">
        <v>3345</v>
      </c>
      <c r="B625" s="16" t="s">
        <v>3403</v>
      </c>
      <c r="C625" s="17" t="s">
        <v>7</v>
      </c>
      <c r="D625" s="18" t="s">
        <v>6</v>
      </c>
      <c r="E625" s="16" t="s">
        <v>6</v>
      </c>
      <c r="F625" s="19" t="s">
        <v>1271</v>
      </c>
      <c r="G625" s="41">
        <v>12194681</v>
      </c>
      <c r="H625" s="41">
        <v>12194681</v>
      </c>
      <c r="I625" s="31">
        <f>Essco_Report2[[#This Row],[FY 2021-22 Allocation]]-Essco_Report2[[#This Row],[FY 2021-22 Expended]]</f>
        <v>0</v>
      </c>
      <c r="J625" s="32">
        <v>24199511</v>
      </c>
      <c r="K625" s="32">
        <v>12571357.279999999</v>
      </c>
      <c r="L625" s="32">
        <f>Essco_Report2[[#This Row],[FY 2022-23 Allocation]]-Essco_Report2[[#This Row],[FY 2022-23 Expended]]</f>
        <v>11628153.720000001</v>
      </c>
      <c r="M625" s="32">
        <v>11628153.720000001</v>
      </c>
    </row>
    <row r="626" spans="1:13" x14ac:dyDescent="0.35">
      <c r="A626" s="16" t="s">
        <v>3345</v>
      </c>
      <c r="B626" s="16" t="s">
        <v>3403</v>
      </c>
      <c r="C626" s="17" t="s">
        <v>1326</v>
      </c>
      <c r="D626" s="18" t="s">
        <v>1327</v>
      </c>
      <c r="E626" s="16" t="s">
        <v>10</v>
      </c>
      <c r="F626" s="19" t="s">
        <v>1328</v>
      </c>
      <c r="G626" s="41">
        <v>50000</v>
      </c>
      <c r="H626" s="41">
        <v>50000</v>
      </c>
      <c r="I626" s="31">
        <f>Essco_Report2[[#This Row],[FY 2021-22 Allocation]]-Essco_Report2[[#This Row],[FY 2021-22 Expended]]</f>
        <v>0</v>
      </c>
      <c r="J626" s="32">
        <v>101654</v>
      </c>
      <c r="K626" s="32">
        <v>101654</v>
      </c>
      <c r="L626" s="32">
        <f>Essco_Report2[[#This Row],[FY 2022-23 Allocation]]-Essco_Report2[[#This Row],[FY 2022-23 Expended]]</f>
        <v>0</v>
      </c>
      <c r="M626" s="32">
        <v>0</v>
      </c>
    </row>
    <row r="627" spans="1:13" x14ac:dyDescent="0.35">
      <c r="A627" s="16" t="s">
        <v>3345</v>
      </c>
      <c r="B627" s="16" t="s">
        <v>3403</v>
      </c>
      <c r="C627" s="17" t="s">
        <v>1272</v>
      </c>
      <c r="D627" s="18" t="s">
        <v>1273</v>
      </c>
      <c r="E627" s="16" t="s">
        <v>24</v>
      </c>
      <c r="F627" s="19" t="s">
        <v>1274</v>
      </c>
      <c r="G627" s="41">
        <v>306896</v>
      </c>
      <c r="H627" s="41">
        <v>306896</v>
      </c>
      <c r="I627" s="31">
        <f>Essco_Report2[[#This Row],[FY 2021-22 Allocation]]-Essco_Report2[[#This Row],[FY 2021-22 Expended]]</f>
        <v>0</v>
      </c>
      <c r="J627" s="32">
        <v>686595</v>
      </c>
      <c r="K627" s="32">
        <v>686595</v>
      </c>
      <c r="L627" s="32">
        <f>Essco_Report2[[#This Row],[FY 2022-23 Allocation]]-Essco_Report2[[#This Row],[FY 2022-23 Expended]]</f>
        <v>0</v>
      </c>
      <c r="M627" s="32">
        <v>0</v>
      </c>
    </row>
    <row r="628" spans="1:13" x14ac:dyDescent="0.35">
      <c r="A628" s="16" t="s">
        <v>3345</v>
      </c>
      <c r="B628" s="16" t="s">
        <v>3404</v>
      </c>
      <c r="C628" s="17" t="s">
        <v>7</v>
      </c>
      <c r="D628" s="18" t="s">
        <v>6</v>
      </c>
      <c r="E628" s="16" t="s">
        <v>6</v>
      </c>
      <c r="F628" s="19" t="s">
        <v>1275</v>
      </c>
      <c r="G628" s="41">
        <v>1757942</v>
      </c>
      <c r="H628" s="41">
        <v>1757942</v>
      </c>
      <c r="I628" s="31">
        <f>Essco_Report2[[#This Row],[FY 2021-22 Allocation]]-Essco_Report2[[#This Row],[FY 2021-22 Expended]]</f>
        <v>0</v>
      </c>
      <c r="J628" s="32">
        <v>3550817</v>
      </c>
      <c r="K628" s="32">
        <v>3550817</v>
      </c>
      <c r="L628" s="32">
        <f>Essco_Report2[[#This Row],[FY 2022-23 Allocation]]-Essco_Report2[[#This Row],[FY 2022-23 Expended]]</f>
        <v>0</v>
      </c>
      <c r="M628" s="32">
        <v>0</v>
      </c>
    </row>
    <row r="629" spans="1:13" x14ac:dyDescent="0.35">
      <c r="A629" s="16" t="s">
        <v>3345</v>
      </c>
      <c r="B629" s="16" t="s">
        <v>3405</v>
      </c>
      <c r="C629" s="17" t="s">
        <v>7</v>
      </c>
      <c r="D629" s="18" t="s">
        <v>6</v>
      </c>
      <c r="E629" s="16" t="s">
        <v>6</v>
      </c>
      <c r="F629" s="19" t="s">
        <v>1276</v>
      </c>
      <c r="G629" s="41">
        <v>137678</v>
      </c>
      <c r="H629" s="41">
        <v>137678</v>
      </c>
      <c r="I629" s="31">
        <f>Essco_Report2[[#This Row],[FY 2021-22 Allocation]]-Essco_Report2[[#This Row],[FY 2021-22 Expended]]</f>
        <v>0</v>
      </c>
      <c r="J629" s="32">
        <v>440578</v>
      </c>
      <c r="K629" s="32">
        <v>440578</v>
      </c>
      <c r="L629" s="32">
        <f>Essco_Report2[[#This Row],[FY 2022-23 Allocation]]-Essco_Report2[[#This Row],[FY 2022-23 Expended]]</f>
        <v>0</v>
      </c>
      <c r="M629" s="32">
        <v>0</v>
      </c>
    </row>
    <row r="630" spans="1:13" x14ac:dyDescent="0.35">
      <c r="A630" s="16" t="s">
        <v>3345</v>
      </c>
      <c r="B630" s="16" t="s">
        <v>3406</v>
      </c>
      <c r="C630" s="17" t="s">
        <v>7</v>
      </c>
      <c r="D630" s="18" t="s">
        <v>6</v>
      </c>
      <c r="E630" s="16" t="s">
        <v>6</v>
      </c>
      <c r="F630" s="19" t="s">
        <v>1277</v>
      </c>
      <c r="G630" s="41">
        <v>863090</v>
      </c>
      <c r="H630" s="41">
        <v>863090</v>
      </c>
      <c r="I630" s="31">
        <f>Essco_Report2[[#This Row],[FY 2021-22 Allocation]]-Essco_Report2[[#This Row],[FY 2021-22 Expended]]</f>
        <v>0</v>
      </c>
      <c r="J630" s="32">
        <v>2128757</v>
      </c>
      <c r="K630" s="32">
        <v>1599871</v>
      </c>
      <c r="L630" s="32">
        <f>Essco_Report2[[#This Row],[FY 2022-23 Allocation]]-Essco_Report2[[#This Row],[FY 2022-23 Expended]]</f>
        <v>528886</v>
      </c>
      <c r="M630" s="32">
        <v>528886</v>
      </c>
    </row>
    <row r="631" spans="1:13" x14ac:dyDescent="0.35">
      <c r="A631" s="16" t="s">
        <v>3345</v>
      </c>
      <c r="B631" s="16" t="s">
        <v>3407</v>
      </c>
      <c r="C631" s="17" t="s">
        <v>7</v>
      </c>
      <c r="D631" s="18" t="s">
        <v>6</v>
      </c>
      <c r="E631" s="16" t="s">
        <v>6</v>
      </c>
      <c r="F631" s="19" t="s">
        <v>1278</v>
      </c>
      <c r="G631" s="41">
        <v>1775829</v>
      </c>
      <c r="H631" s="41">
        <v>1775829</v>
      </c>
      <c r="I631" s="31">
        <f>Essco_Report2[[#This Row],[FY 2021-22 Allocation]]-Essco_Report2[[#This Row],[FY 2021-22 Expended]]</f>
        <v>0</v>
      </c>
      <c r="J631" s="32">
        <v>4864420</v>
      </c>
      <c r="K631" s="32">
        <v>4864420</v>
      </c>
      <c r="L631" s="32">
        <f>Essco_Report2[[#This Row],[FY 2022-23 Allocation]]-Essco_Report2[[#This Row],[FY 2022-23 Expended]]</f>
        <v>0</v>
      </c>
      <c r="M631" s="32">
        <v>0</v>
      </c>
    </row>
    <row r="632" spans="1:13" x14ac:dyDescent="0.35">
      <c r="A632" s="16" t="s">
        <v>3345</v>
      </c>
      <c r="B632" s="16" t="s">
        <v>3408</v>
      </c>
      <c r="C632" s="17" t="s">
        <v>7</v>
      </c>
      <c r="D632" s="21" t="s">
        <v>6</v>
      </c>
      <c r="E632" s="16" t="s">
        <v>6</v>
      </c>
      <c r="F632" s="19" t="s">
        <v>1279</v>
      </c>
      <c r="G632" s="41">
        <v>362772</v>
      </c>
      <c r="H632" s="41">
        <v>362772</v>
      </c>
      <c r="I632" s="31">
        <f>Essco_Report2[[#This Row],[FY 2021-22 Allocation]]-Essco_Report2[[#This Row],[FY 2021-22 Expended]]</f>
        <v>0</v>
      </c>
      <c r="J632" s="32">
        <v>953509</v>
      </c>
      <c r="K632" s="32">
        <v>953509</v>
      </c>
      <c r="L632" s="32">
        <f>Essco_Report2[[#This Row],[FY 2022-23 Allocation]]-Essco_Report2[[#This Row],[FY 2022-23 Expended]]</f>
        <v>0</v>
      </c>
      <c r="M632" s="32">
        <v>0</v>
      </c>
    </row>
    <row r="633" spans="1:13" x14ac:dyDescent="0.35">
      <c r="A633" s="16" t="s">
        <v>3345</v>
      </c>
      <c r="B633" s="16" t="s">
        <v>3409</v>
      </c>
      <c r="C633" s="17" t="s">
        <v>7</v>
      </c>
      <c r="D633" s="21" t="s">
        <v>6</v>
      </c>
      <c r="E633" s="16" t="s">
        <v>6</v>
      </c>
      <c r="F633" s="19" t="s">
        <v>1280</v>
      </c>
      <c r="G633" s="41">
        <v>1958466</v>
      </c>
      <c r="H633" s="41">
        <v>0</v>
      </c>
      <c r="I633" s="31">
        <f>Essco_Report2[[#This Row],[FY 2021-22 Allocation]]-Essco_Report2[[#This Row],[FY 2021-22 Expended]]</f>
        <v>1958466</v>
      </c>
      <c r="J633" s="32">
        <v>3865079</v>
      </c>
      <c r="K633" s="32">
        <v>1780753.09</v>
      </c>
      <c r="L633" s="32">
        <f>Essco_Report2[[#This Row],[FY 2022-23 Allocation]]-Essco_Report2[[#This Row],[FY 2022-23 Expended]]</f>
        <v>2084325.91</v>
      </c>
      <c r="M633" s="32">
        <v>4042791.91</v>
      </c>
    </row>
    <row r="634" spans="1:13" x14ac:dyDescent="0.35">
      <c r="A634" s="16" t="s">
        <v>3345</v>
      </c>
      <c r="B634" s="16" t="s">
        <v>3410</v>
      </c>
      <c r="C634" s="17" t="s">
        <v>7</v>
      </c>
      <c r="D634" s="18" t="s">
        <v>6</v>
      </c>
      <c r="E634" s="16" t="s">
        <v>6</v>
      </c>
      <c r="F634" s="19" t="s">
        <v>1281</v>
      </c>
      <c r="G634" s="41">
        <v>1858004</v>
      </c>
      <c r="H634" s="41">
        <v>1858004</v>
      </c>
      <c r="I634" s="31">
        <f>Essco_Report2[[#This Row],[FY 2021-22 Allocation]]-Essco_Report2[[#This Row],[FY 2021-22 Expended]]</f>
        <v>0</v>
      </c>
      <c r="J634" s="32">
        <v>5491329</v>
      </c>
      <c r="K634" s="32">
        <v>8386.94</v>
      </c>
      <c r="L634" s="32">
        <f>Essco_Report2[[#This Row],[FY 2022-23 Allocation]]-Essco_Report2[[#This Row],[FY 2022-23 Expended]]</f>
        <v>5482942.0599999996</v>
      </c>
      <c r="M634" s="32">
        <v>5482942.0599999996</v>
      </c>
    </row>
    <row r="635" spans="1:13" x14ac:dyDescent="0.35">
      <c r="A635" s="16" t="s">
        <v>3345</v>
      </c>
      <c r="B635" s="16" t="s">
        <v>3411</v>
      </c>
      <c r="C635" s="17" t="s">
        <v>7</v>
      </c>
      <c r="D635" s="21" t="s">
        <v>6</v>
      </c>
      <c r="E635" s="16" t="s">
        <v>6</v>
      </c>
      <c r="F635" s="19" t="s">
        <v>1282</v>
      </c>
      <c r="G635" s="41">
        <v>859456</v>
      </c>
      <c r="H635" s="41">
        <v>859456</v>
      </c>
      <c r="I635" s="31">
        <f>Essco_Report2[[#This Row],[FY 2021-22 Allocation]]-Essco_Report2[[#This Row],[FY 2021-22 Expended]]</f>
        <v>0</v>
      </c>
      <c r="J635" s="32">
        <v>2012862</v>
      </c>
      <c r="K635" s="32">
        <v>2012862</v>
      </c>
      <c r="L635" s="32">
        <f>Essco_Report2[[#This Row],[FY 2022-23 Allocation]]-Essco_Report2[[#This Row],[FY 2022-23 Expended]]</f>
        <v>0</v>
      </c>
      <c r="M635" s="32">
        <v>0</v>
      </c>
    </row>
    <row r="636" spans="1:13" x14ac:dyDescent="0.35">
      <c r="A636" s="16" t="s">
        <v>3345</v>
      </c>
      <c r="B636" s="16" t="s">
        <v>3412</v>
      </c>
      <c r="C636" s="17" t="s">
        <v>7</v>
      </c>
      <c r="D636" s="21" t="s">
        <v>6</v>
      </c>
      <c r="E636" s="16" t="s">
        <v>6</v>
      </c>
      <c r="F636" s="19" t="s">
        <v>1283</v>
      </c>
      <c r="G636" s="41">
        <v>2809373</v>
      </c>
      <c r="H636" s="41">
        <v>2809373</v>
      </c>
      <c r="I636" s="31">
        <f>Essco_Report2[[#This Row],[FY 2021-22 Allocation]]-Essco_Report2[[#This Row],[FY 2021-22 Expended]]</f>
        <v>0</v>
      </c>
      <c r="J636" s="32">
        <v>7577493</v>
      </c>
      <c r="K636" s="32">
        <v>7577493</v>
      </c>
      <c r="L636" s="32">
        <f>Essco_Report2[[#This Row],[FY 2022-23 Allocation]]-Essco_Report2[[#This Row],[FY 2022-23 Expended]]</f>
        <v>0</v>
      </c>
      <c r="M636" s="32">
        <v>0</v>
      </c>
    </row>
    <row r="637" spans="1:13" x14ac:dyDescent="0.35">
      <c r="A637" s="16" t="s">
        <v>3345</v>
      </c>
      <c r="B637" s="16" t="s">
        <v>3413</v>
      </c>
      <c r="C637" s="17" t="s">
        <v>7</v>
      </c>
      <c r="D637" s="18" t="s">
        <v>6</v>
      </c>
      <c r="E637" s="16" t="s">
        <v>6</v>
      </c>
      <c r="F637" s="19" t="s">
        <v>1284</v>
      </c>
      <c r="G637" s="41">
        <v>698226</v>
      </c>
      <c r="H637" s="41">
        <v>698226</v>
      </c>
      <c r="I637" s="31">
        <f>Essco_Report2[[#This Row],[FY 2021-22 Allocation]]-Essco_Report2[[#This Row],[FY 2021-22 Expended]]</f>
        <v>0</v>
      </c>
      <c r="J637" s="32">
        <v>1256401</v>
      </c>
      <c r="K637" s="32">
        <v>1256401</v>
      </c>
      <c r="L637" s="32">
        <f>Essco_Report2[[#This Row],[FY 2022-23 Allocation]]-Essco_Report2[[#This Row],[FY 2022-23 Expended]]</f>
        <v>0</v>
      </c>
      <c r="M637" s="32">
        <v>0</v>
      </c>
    </row>
    <row r="638" spans="1:13" x14ac:dyDescent="0.35">
      <c r="A638" s="16" t="s">
        <v>3345</v>
      </c>
      <c r="B638" s="16" t="s">
        <v>3414</v>
      </c>
      <c r="C638" s="17" t="s">
        <v>7</v>
      </c>
      <c r="D638" s="18" t="s">
        <v>6</v>
      </c>
      <c r="E638" s="16" t="s">
        <v>6</v>
      </c>
      <c r="F638" s="19" t="s">
        <v>1285</v>
      </c>
      <c r="G638" s="41">
        <v>1916367</v>
      </c>
      <c r="H638" s="41">
        <v>1916367</v>
      </c>
      <c r="I638" s="31">
        <f>Essco_Report2[[#This Row],[FY 2021-22 Allocation]]-Essco_Report2[[#This Row],[FY 2021-22 Expended]]</f>
        <v>0</v>
      </c>
      <c r="J638" s="32">
        <v>4919264</v>
      </c>
      <c r="K638" s="32">
        <v>4919264</v>
      </c>
      <c r="L638" s="32">
        <f>Essco_Report2[[#This Row],[FY 2022-23 Allocation]]-Essco_Report2[[#This Row],[FY 2022-23 Expended]]</f>
        <v>0</v>
      </c>
      <c r="M638" s="32">
        <v>0</v>
      </c>
    </row>
    <row r="639" spans="1:13" x14ac:dyDescent="0.35">
      <c r="A639" s="16" t="s">
        <v>3345</v>
      </c>
      <c r="B639" s="16" t="s">
        <v>3414</v>
      </c>
      <c r="C639" s="17" t="s">
        <v>1286</v>
      </c>
      <c r="D639" s="18" t="s">
        <v>1287</v>
      </c>
      <c r="E639" s="16" t="s">
        <v>10</v>
      </c>
      <c r="F639" s="19" t="s">
        <v>1288</v>
      </c>
      <c r="G639" s="41">
        <v>338600</v>
      </c>
      <c r="H639" s="41">
        <v>338600</v>
      </c>
      <c r="I639" s="31">
        <f>Essco_Report2[[#This Row],[FY 2021-22 Allocation]]-Essco_Report2[[#This Row],[FY 2021-22 Expended]]</f>
        <v>0</v>
      </c>
      <c r="J639" s="32">
        <v>1049614</v>
      </c>
      <c r="K639" s="32">
        <v>1049614</v>
      </c>
      <c r="L639" s="32">
        <f>Essco_Report2[[#This Row],[FY 2022-23 Allocation]]-Essco_Report2[[#This Row],[FY 2022-23 Expended]]</f>
        <v>0</v>
      </c>
      <c r="M639" s="32">
        <v>0</v>
      </c>
    </row>
    <row r="640" spans="1:13" x14ac:dyDescent="0.35">
      <c r="A640" s="16" t="s">
        <v>3345</v>
      </c>
      <c r="B640" s="16" t="s">
        <v>3415</v>
      </c>
      <c r="C640" s="17" t="s">
        <v>7</v>
      </c>
      <c r="D640" s="18" t="s">
        <v>6</v>
      </c>
      <c r="E640" s="16" t="s">
        <v>6</v>
      </c>
      <c r="F640" s="19" t="s">
        <v>1289</v>
      </c>
      <c r="G640" s="41">
        <v>2462383</v>
      </c>
      <c r="H640" s="41">
        <v>2462383</v>
      </c>
      <c r="I640" s="31">
        <f>Essco_Report2[[#This Row],[FY 2021-22 Allocation]]-Essco_Report2[[#This Row],[FY 2021-22 Expended]]</f>
        <v>0</v>
      </c>
      <c r="J640" s="32">
        <v>6867111</v>
      </c>
      <c r="K640" s="32">
        <v>6867111</v>
      </c>
      <c r="L640" s="32">
        <f>Essco_Report2[[#This Row],[FY 2022-23 Allocation]]-Essco_Report2[[#This Row],[FY 2022-23 Expended]]</f>
        <v>0</v>
      </c>
      <c r="M640" s="32">
        <v>0</v>
      </c>
    </row>
    <row r="641" spans="1:13" x14ac:dyDescent="0.35">
      <c r="A641" s="16" t="s">
        <v>3345</v>
      </c>
      <c r="B641" s="16" t="s">
        <v>3416</v>
      </c>
      <c r="C641" s="17" t="s">
        <v>7</v>
      </c>
      <c r="D641" s="18" t="s">
        <v>6</v>
      </c>
      <c r="E641" s="16" t="s">
        <v>6</v>
      </c>
      <c r="F641" s="19" t="s">
        <v>1290</v>
      </c>
      <c r="G641" s="41">
        <v>2338419</v>
      </c>
      <c r="H641" s="41">
        <v>2338419</v>
      </c>
      <c r="I641" s="31">
        <f>Essco_Report2[[#This Row],[FY 2021-22 Allocation]]-Essco_Report2[[#This Row],[FY 2021-22 Expended]]</f>
        <v>0</v>
      </c>
      <c r="J641" s="32">
        <v>7893684</v>
      </c>
      <c r="K641" s="32">
        <v>5867382.9199999999</v>
      </c>
      <c r="L641" s="32">
        <f>Essco_Report2[[#This Row],[FY 2022-23 Allocation]]-Essco_Report2[[#This Row],[FY 2022-23 Expended]]</f>
        <v>2026301.08</v>
      </c>
      <c r="M641" s="32">
        <v>2026301.08</v>
      </c>
    </row>
    <row r="642" spans="1:13" x14ac:dyDescent="0.35">
      <c r="A642" s="16" t="s">
        <v>3345</v>
      </c>
      <c r="B642" s="16" t="s">
        <v>3417</v>
      </c>
      <c r="C642" s="17" t="s">
        <v>1291</v>
      </c>
      <c r="D642" s="18" t="s">
        <v>1292</v>
      </c>
      <c r="E642" s="16" t="s">
        <v>10</v>
      </c>
      <c r="F642" s="19" t="s">
        <v>1293</v>
      </c>
      <c r="G642" s="41">
        <v>63963</v>
      </c>
      <c r="H642" s="41">
        <v>63963</v>
      </c>
      <c r="I642" s="31">
        <f>Essco_Report2[[#This Row],[FY 2021-22 Allocation]]-Essco_Report2[[#This Row],[FY 2021-22 Expended]]</f>
        <v>0</v>
      </c>
      <c r="J642" s="32">
        <v>173855</v>
      </c>
      <c r="K642" s="32">
        <v>104928.4</v>
      </c>
      <c r="L642" s="32">
        <f>Essco_Report2[[#This Row],[FY 2022-23 Allocation]]-Essco_Report2[[#This Row],[FY 2022-23 Expended]]</f>
        <v>68926.600000000006</v>
      </c>
      <c r="M642" s="32">
        <v>68926.600000000006</v>
      </c>
    </row>
    <row r="643" spans="1:13" x14ac:dyDescent="0.35">
      <c r="A643" s="16" t="s">
        <v>3345</v>
      </c>
      <c r="B643" s="16" t="s">
        <v>3418</v>
      </c>
      <c r="C643" s="17" t="s">
        <v>7</v>
      </c>
      <c r="D643" s="18" t="s">
        <v>6</v>
      </c>
      <c r="E643" s="16" t="s">
        <v>6</v>
      </c>
      <c r="F643" s="19" t="s">
        <v>1294</v>
      </c>
      <c r="G643" s="41">
        <v>1002486</v>
      </c>
      <c r="H643" s="41">
        <v>0</v>
      </c>
      <c r="I643" s="31">
        <f>Essco_Report2[[#This Row],[FY 2021-22 Allocation]]-Essco_Report2[[#This Row],[FY 2021-22 Expended]]</f>
        <v>1002486</v>
      </c>
      <c r="J643" s="32">
        <v>2077031</v>
      </c>
      <c r="K643" s="32">
        <v>295034.68</v>
      </c>
      <c r="L643" s="32">
        <f>Essco_Report2[[#This Row],[FY 2022-23 Allocation]]-Essco_Report2[[#This Row],[FY 2022-23 Expended]]</f>
        <v>1781996.32</v>
      </c>
      <c r="M643" s="32">
        <v>2784482.3200000003</v>
      </c>
    </row>
    <row r="644" spans="1:13" x14ac:dyDescent="0.35">
      <c r="A644" s="16" t="s">
        <v>3345</v>
      </c>
      <c r="B644" s="16" t="s">
        <v>3419</v>
      </c>
      <c r="C644" s="17" t="s">
        <v>7</v>
      </c>
      <c r="D644" s="18" t="s">
        <v>6</v>
      </c>
      <c r="E644" s="16" t="s">
        <v>6</v>
      </c>
      <c r="F644" s="19" t="s">
        <v>1295</v>
      </c>
      <c r="G644" s="41">
        <v>12681683</v>
      </c>
      <c r="H644" s="41">
        <v>12681683</v>
      </c>
      <c r="I644" s="31">
        <f>Essco_Report2[[#This Row],[FY 2021-22 Allocation]]-Essco_Report2[[#This Row],[FY 2021-22 Expended]]</f>
        <v>0</v>
      </c>
      <c r="J644" s="32">
        <v>22346192</v>
      </c>
      <c r="K644" s="32">
        <v>22346192</v>
      </c>
      <c r="L644" s="32">
        <f>Essco_Report2[[#This Row],[FY 2022-23 Allocation]]-Essco_Report2[[#This Row],[FY 2022-23 Expended]]</f>
        <v>0</v>
      </c>
      <c r="M644" s="32">
        <v>0</v>
      </c>
    </row>
    <row r="645" spans="1:13" x14ac:dyDescent="0.35">
      <c r="A645" s="16" t="s">
        <v>3345</v>
      </c>
      <c r="B645" s="16" t="s">
        <v>3419</v>
      </c>
      <c r="C645" s="17" t="s">
        <v>1296</v>
      </c>
      <c r="D645" s="18" t="s">
        <v>1297</v>
      </c>
      <c r="E645" s="16" t="s">
        <v>10</v>
      </c>
      <c r="F645" s="19" t="s">
        <v>1298</v>
      </c>
      <c r="G645" s="41">
        <v>337139</v>
      </c>
      <c r="H645" s="41">
        <v>0</v>
      </c>
      <c r="I645" s="31">
        <f>Essco_Report2[[#This Row],[FY 2021-22 Allocation]]-Essco_Report2[[#This Row],[FY 2021-22 Expended]]</f>
        <v>337139</v>
      </c>
      <c r="J645" s="32">
        <v>788633</v>
      </c>
      <c r="K645" s="32">
        <v>431365.78</v>
      </c>
      <c r="L645" s="32">
        <f>Essco_Report2[[#This Row],[FY 2022-23 Allocation]]-Essco_Report2[[#This Row],[FY 2022-23 Expended]]</f>
        <v>357267.22</v>
      </c>
      <c r="M645" s="32">
        <v>694406.22</v>
      </c>
    </row>
    <row r="646" spans="1:13" x14ac:dyDescent="0.35">
      <c r="A646" s="16" t="s">
        <v>3345</v>
      </c>
      <c r="B646" s="16" t="s">
        <v>3419</v>
      </c>
      <c r="C646" s="17" t="s">
        <v>1299</v>
      </c>
      <c r="D646" s="18" t="s">
        <v>1300</v>
      </c>
      <c r="E646" s="16" t="s">
        <v>10</v>
      </c>
      <c r="F646" s="19" t="s">
        <v>1301</v>
      </c>
      <c r="G646" s="41">
        <v>405420</v>
      </c>
      <c r="H646" s="41">
        <v>405420</v>
      </c>
      <c r="I646" s="31">
        <f>Essco_Report2[[#This Row],[FY 2021-22 Allocation]]-Essco_Report2[[#This Row],[FY 2021-22 Expended]]</f>
        <v>0</v>
      </c>
      <c r="J646" s="32">
        <v>859734</v>
      </c>
      <c r="K646" s="32">
        <v>859734</v>
      </c>
      <c r="L646" s="32">
        <f>Essco_Report2[[#This Row],[FY 2022-23 Allocation]]-Essco_Report2[[#This Row],[FY 2022-23 Expended]]</f>
        <v>0</v>
      </c>
      <c r="M646" s="32">
        <v>0</v>
      </c>
    </row>
    <row r="647" spans="1:13" x14ac:dyDescent="0.35">
      <c r="A647" s="16" t="s">
        <v>3345</v>
      </c>
      <c r="B647" s="16" t="s">
        <v>3419</v>
      </c>
      <c r="C647" s="17" t="s">
        <v>1302</v>
      </c>
      <c r="D647" s="18" t="s">
        <v>1303</v>
      </c>
      <c r="E647" s="16" t="s">
        <v>10</v>
      </c>
      <c r="F647" s="19" t="s">
        <v>3420</v>
      </c>
      <c r="G647" s="41">
        <v>537195</v>
      </c>
      <c r="H647" s="41">
        <v>0</v>
      </c>
      <c r="I647" s="31">
        <f>Essco_Report2[[#This Row],[FY 2021-22 Allocation]]-Essco_Report2[[#This Row],[FY 2021-22 Expended]]</f>
        <v>537195</v>
      </c>
      <c r="J647" s="32">
        <v>772235</v>
      </c>
      <c r="K647" s="32">
        <v>541177.96</v>
      </c>
      <c r="L647" s="32">
        <f>Essco_Report2[[#This Row],[FY 2022-23 Allocation]]-Essco_Report2[[#This Row],[FY 2022-23 Expended]]</f>
        <v>231057.04000000004</v>
      </c>
      <c r="M647" s="32">
        <v>768252.04</v>
      </c>
    </row>
    <row r="648" spans="1:13" x14ac:dyDescent="0.35">
      <c r="A648" s="16" t="s">
        <v>3345</v>
      </c>
      <c r="B648" s="16" t="s">
        <v>3419</v>
      </c>
      <c r="C648" s="17" t="s">
        <v>1304</v>
      </c>
      <c r="D648" s="18" t="s">
        <v>1305</v>
      </c>
      <c r="E648" s="16" t="s">
        <v>10</v>
      </c>
      <c r="F648" s="19" t="s">
        <v>1306</v>
      </c>
      <c r="G648" s="41">
        <v>450543</v>
      </c>
      <c r="H648" s="41">
        <v>450543</v>
      </c>
      <c r="I648" s="31">
        <f>Essco_Report2[[#This Row],[FY 2021-22 Allocation]]-Essco_Report2[[#This Row],[FY 2021-22 Expended]]</f>
        <v>0</v>
      </c>
      <c r="J648" s="32">
        <v>895243</v>
      </c>
      <c r="K648" s="32">
        <v>297363.3</v>
      </c>
      <c r="L648" s="32">
        <f>Essco_Report2[[#This Row],[FY 2022-23 Allocation]]-Essco_Report2[[#This Row],[FY 2022-23 Expended]]</f>
        <v>597879.69999999995</v>
      </c>
      <c r="M648" s="32">
        <v>597879.69999999995</v>
      </c>
    </row>
    <row r="649" spans="1:13" x14ac:dyDescent="0.35">
      <c r="A649" s="16" t="s">
        <v>3345</v>
      </c>
      <c r="B649" s="16" t="s">
        <v>3419</v>
      </c>
      <c r="C649" s="17" t="s">
        <v>1307</v>
      </c>
      <c r="D649" s="18" t="s">
        <v>1308</v>
      </c>
      <c r="E649" s="16" t="s">
        <v>10</v>
      </c>
      <c r="F649" s="19" t="s">
        <v>1309</v>
      </c>
      <c r="G649" s="41">
        <v>330906</v>
      </c>
      <c r="H649" s="41">
        <v>330906</v>
      </c>
      <c r="I649" s="31">
        <f>Essco_Report2[[#This Row],[FY 2021-22 Allocation]]-Essco_Report2[[#This Row],[FY 2021-22 Expended]]</f>
        <v>0</v>
      </c>
      <c r="J649" s="32">
        <v>832597</v>
      </c>
      <c r="K649" s="32">
        <v>832597</v>
      </c>
      <c r="L649" s="32">
        <f>Essco_Report2[[#This Row],[FY 2022-23 Allocation]]-Essco_Report2[[#This Row],[FY 2022-23 Expended]]</f>
        <v>0</v>
      </c>
      <c r="M649" s="32">
        <v>0</v>
      </c>
    </row>
    <row r="650" spans="1:13" x14ac:dyDescent="0.35">
      <c r="A650" s="16" t="s">
        <v>3345</v>
      </c>
      <c r="B650" s="16" t="s">
        <v>3419</v>
      </c>
      <c r="C650" s="17" t="s">
        <v>1310</v>
      </c>
      <c r="D650" s="18" t="s">
        <v>1311</v>
      </c>
      <c r="E650" s="16" t="s">
        <v>10</v>
      </c>
      <c r="F650" s="19" t="s">
        <v>1312</v>
      </c>
      <c r="G650" s="41">
        <v>50000</v>
      </c>
      <c r="H650" s="41">
        <v>50000</v>
      </c>
      <c r="I650" s="31">
        <f>Essco_Report2[[#This Row],[FY 2021-22 Allocation]]-Essco_Report2[[#This Row],[FY 2021-22 Expended]]</f>
        <v>0</v>
      </c>
      <c r="J650" s="32">
        <v>74834</v>
      </c>
      <c r="K650" s="32">
        <v>74834</v>
      </c>
      <c r="L650" s="32">
        <f>Essco_Report2[[#This Row],[FY 2022-23 Allocation]]-Essco_Report2[[#This Row],[FY 2022-23 Expended]]</f>
        <v>0</v>
      </c>
      <c r="M650" s="32">
        <v>0</v>
      </c>
    </row>
    <row r="651" spans="1:13" x14ac:dyDescent="0.35">
      <c r="A651" s="16" t="s">
        <v>3345</v>
      </c>
      <c r="B651" s="16" t="s">
        <v>3421</v>
      </c>
      <c r="C651" s="17" t="s">
        <v>7</v>
      </c>
      <c r="D651" s="18" t="s">
        <v>6</v>
      </c>
      <c r="E651" s="16" t="s">
        <v>6</v>
      </c>
      <c r="F651" s="19" t="s">
        <v>1313</v>
      </c>
      <c r="G651" s="41">
        <v>4670896</v>
      </c>
      <c r="H651" s="41">
        <v>4670896</v>
      </c>
      <c r="I651" s="31">
        <f>Essco_Report2[[#This Row],[FY 2021-22 Allocation]]-Essco_Report2[[#This Row],[FY 2021-22 Expended]]</f>
        <v>0</v>
      </c>
      <c r="J651" s="32">
        <v>11806230</v>
      </c>
      <c r="K651" s="32">
        <v>11806230</v>
      </c>
      <c r="L651" s="32">
        <f>Essco_Report2[[#This Row],[FY 2022-23 Allocation]]-Essco_Report2[[#This Row],[FY 2022-23 Expended]]</f>
        <v>0</v>
      </c>
      <c r="M651" s="32">
        <v>0</v>
      </c>
    </row>
    <row r="652" spans="1:13" x14ac:dyDescent="0.35">
      <c r="A652" s="16" t="s">
        <v>3345</v>
      </c>
      <c r="B652" s="16" t="s">
        <v>3422</v>
      </c>
      <c r="C652" s="17" t="s">
        <v>7</v>
      </c>
      <c r="D652" s="18" t="s">
        <v>6</v>
      </c>
      <c r="E652" s="16" t="s">
        <v>6</v>
      </c>
      <c r="F652" s="19" t="s">
        <v>1314</v>
      </c>
      <c r="G652" s="41">
        <v>3589775</v>
      </c>
      <c r="H652" s="41">
        <v>3589775</v>
      </c>
      <c r="I652" s="31">
        <f>Essco_Report2[[#This Row],[FY 2021-22 Allocation]]-Essco_Report2[[#This Row],[FY 2021-22 Expended]]</f>
        <v>0</v>
      </c>
      <c r="J652" s="32">
        <v>11893351</v>
      </c>
      <c r="K652" s="32">
        <v>11893351</v>
      </c>
      <c r="L652" s="32">
        <f>Essco_Report2[[#This Row],[FY 2022-23 Allocation]]-Essco_Report2[[#This Row],[FY 2022-23 Expended]]</f>
        <v>0</v>
      </c>
      <c r="M652" s="32">
        <v>0</v>
      </c>
    </row>
    <row r="653" spans="1:13" x14ac:dyDescent="0.35">
      <c r="A653" s="16" t="s">
        <v>3345</v>
      </c>
      <c r="B653" s="16" t="s">
        <v>3423</v>
      </c>
      <c r="C653" s="17" t="s">
        <v>7</v>
      </c>
      <c r="D653" s="18" t="s">
        <v>6</v>
      </c>
      <c r="E653" s="16" t="s">
        <v>6</v>
      </c>
      <c r="F653" s="19" t="s">
        <v>1315</v>
      </c>
      <c r="G653" s="41">
        <v>1300523</v>
      </c>
      <c r="H653" s="41">
        <v>1300523</v>
      </c>
      <c r="I653" s="31">
        <f>Essco_Report2[[#This Row],[FY 2021-22 Allocation]]-Essco_Report2[[#This Row],[FY 2021-22 Expended]]</f>
        <v>0</v>
      </c>
      <c r="J653" s="32">
        <v>3930840</v>
      </c>
      <c r="K653" s="32">
        <v>3930840</v>
      </c>
      <c r="L653" s="32">
        <f>Essco_Report2[[#This Row],[FY 2022-23 Allocation]]-Essco_Report2[[#This Row],[FY 2022-23 Expended]]</f>
        <v>0</v>
      </c>
      <c r="M653" s="32">
        <v>0</v>
      </c>
    </row>
    <row r="654" spans="1:13" x14ac:dyDescent="0.35">
      <c r="A654" s="16" t="s">
        <v>3345</v>
      </c>
      <c r="B654" s="16" t="s">
        <v>3424</v>
      </c>
      <c r="C654" s="17" t="s">
        <v>7</v>
      </c>
      <c r="D654" s="21" t="s">
        <v>6</v>
      </c>
      <c r="E654" s="16" t="s">
        <v>6</v>
      </c>
      <c r="F654" s="19" t="s">
        <v>1316</v>
      </c>
      <c r="G654" s="41">
        <v>991391</v>
      </c>
      <c r="H654" s="41">
        <v>991391</v>
      </c>
      <c r="I654" s="31">
        <f>Essco_Report2[[#This Row],[FY 2021-22 Allocation]]-Essco_Report2[[#This Row],[FY 2021-22 Expended]]</f>
        <v>0</v>
      </c>
      <c r="J654" s="32">
        <v>2707237</v>
      </c>
      <c r="K654" s="32">
        <v>2707237</v>
      </c>
      <c r="L654" s="32">
        <f>Essco_Report2[[#This Row],[FY 2022-23 Allocation]]-Essco_Report2[[#This Row],[FY 2022-23 Expended]]</f>
        <v>0</v>
      </c>
      <c r="M654" s="32">
        <v>0</v>
      </c>
    </row>
    <row r="655" spans="1:13" x14ac:dyDescent="0.35">
      <c r="A655" s="16" t="s">
        <v>3345</v>
      </c>
      <c r="B655" s="16" t="s">
        <v>3425</v>
      </c>
      <c r="C655" s="17" t="s">
        <v>7</v>
      </c>
      <c r="D655" s="18" t="s">
        <v>6</v>
      </c>
      <c r="E655" s="16" t="s">
        <v>6</v>
      </c>
      <c r="F655" s="19" t="s">
        <v>1317</v>
      </c>
      <c r="G655" s="41">
        <v>166864</v>
      </c>
      <c r="H655" s="41">
        <v>134067</v>
      </c>
      <c r="I655" s="31">
        <f>Essco_Report2[[#This Row],[FY 2021-22 Allocation]]-Essco_Report2[[#This Row],[FY 2021-22 Expended]]</f>
        <v>32797</v>
      </c>
      <c r="J655" s="32">
        <v>443780</v>
      </c>
      <c r="K655" s="32">
        <v>421529</v>
      </c>
      <c r="L655" s="32">
        <f>Essco_Report2[[#This Row],[FY 2022-23 Allocation]]-Essco_Report2[[#This Row],[FY 2022-23 Expended]]</f>
        <v>22251</v>
      </c>
      <c r="M655" s="32">
        <v>55048</v>
      </c>
    </row>
    <row r="656" spans="1:13" x14ac:dyDescent="0.35">
      <c r="A656" s="16" t="s">
        <v>3345</v>
      </c>
      <c r="B656" s="16" t="s">
        <v>3425</v>
      </c>
      <c r="C656" s="17" t="s">
        <v>1318</v>
      </c>
      <c r="D656" s="18" t="s">
        <v>1319</v>
      </c>
      <c r="E656" s="16" t="s">
        <v>10</v>
      </c>
      <c r="F656" s="19" t="s">
        <v>1320</v>
      </c>
      <c r="G656" s="41">
        <v>59141</v>
      </c>
      <c r="H656" s="41">
        <v>59141</v>
      </c>
      <c r="I656" s="31">
        <f>Essco_Report2[[#This Row],[FY 2021-22 Allocation]]-Essco_Report2[[#This Row],[FY 2021-22 Expended]]</f>
        <v>0</v>
      </c>
      <c r="J656" s="32">
        <v>179007</v>
      </c>
      <c r="K656" s="32">
        <v>179007</v>
      </c>
      <c r="L656" s="32">
        <f>Essco_Report2[[#This Row],[FY 2022-23 Allocation]]-Essco_Report2[[#This Row],[FY 2022-23 Expended]]</f>
        <v>0</v>
      </c>
      <c r="M656" s="32">
        <v>0</v>
      </c>
    </row>
    <row r="657" spans="1:13" x14ac:dyDescent="0.35">
      <c r="A657" s="16" t="s">
        <v>3345</v>
      </c>
      <c r="B657" s="16" t="s">
        <v>3426</v>
      </c>
      <c r="C657" s="17" t="s">
        <v>7</v>
      </c>
      <c r="D657" s="18" t="s">
        <v>6</v>
      </c>
      <c r="E657" s="16" t="s">
        <v>6</v>
      </c>
      <c r="F657" s="19" t="s">
        <v>1321</v>
      </c>
      <c r="G657" s="41">
        <v>115210</v>
      </c>
      <c r="H657" s="41">
        <v>115210</v>
      </c>
      <c r="I657" s="31">
        <f>Essco_Report2[[#This Row],[FY 2021-22 Allocation]]-Essco_Report2[[#This Row],[FY 2021-22 Expended]]</f>
        <v>0</v>
      </c>
      <c r="J657" s="32">
        <v>287966</v>
      </c>
      <c r="K657" s="32">
        <v>287966</v>
      </c>
      <c r="L657" s="32">
        <f>Essco_Report2[[#This Row],[FY 2022-23 Allocation]]-Essco_Report2[[#This Row],[FY 2022-23 Expended]]</f>
        <v>0</v>
      </c>
      <c r="M657" s="32">
        <v>0</v>
      </c>
    </row>
    <row r="658" spans="1:13" x14ac:dyDescent="0.35">
      <c r="A658" s="16" t="s">
        <v>3345</v>
      </c>
      <c r="B658" s="16" t="s">
        <v>3427</v>
      </c>
      <c r="C658" s="17" t="s">
        <v>7</v>
      </c>
      <c r="D658" s="21" t="s">
        <v>6</v>
      </c>
      <c r="E658" s="16" t="s">
        <v>6</v>
      </c>
      <c r="F658" s="19" t="s">
        <v>1322</v>
      </c>
      <c r="G658" s="41">
        <v>623634</v>
      </c>
      <c r="H658" s="41">
        <v>0</v>
      </c>
      <c r="I658" s="31">
        <f>Essco_Report2[[#This Row],[FY 2021-22 Allocation]]-Essco_Report2[[#This Row],[FY 2021-22 Expended]]</f>
        <v>623634</v>
      </c>
      <c r="J658" s="32">
        <v>1659641</v>
      </c>
      <c r="K658" s="32">
        <v>1163605.8600000001</v>
      </c>
      <c r="L658" s="32">
        <f>Essco_Report2[[#This Row],[FY 2022-23 Allocation]]-Essco_Report2[[#This Row],[FY 2022-23 Expended]]</f>
        <v>496035.1399999999</v>
      </c>
      <c r="M658" s="32">
        <v>1119669.1400000001</v>
      </c>
    </row>
    <row r="659" spans="1:13" x14ac:dyDescent="0.35">
      <c r="A659" s="16" t="s">
        <v>3345</v>
      </c>
      <c r="B659" s="16" t="s">
        <v>3428</v>
      </c>
      <c r="C659" s="17" t="s">
        <v>1323</v>
      </c>
      <c r="D659" s="18" t="s">
        <v>1324</v>
      </c>
      <c r="E659" s="16" t="s">
        <v>10</v>
      </c>
      <c r="F659" s="19" t="s">
        <v>1325</v>
      </c>
      <c r="G659" s="41">
        <v>50000</v>
      </c>
      <c r="H659" s="41">
        <v>50000</v>
      </c>
      <c r="I659" s="31">
        <f>Essco_Report2[[#This Row],[FY 2021-22 Allocation]]-Essco_Report2[[#This Row],[FY 2021-22 Expended]]</f>
        <v>0</v>
      </c>
      <c r="J659" s="32">
        <v>70223</v>
      </c>
      <c r="K659" s="32">
        <v>70223</v>
      </c>
      <c r="L659" s="32">
        <f>Essco_Report2[[#This Row],[FY 2022-23 Allocation]]-Essco_Report2[[#This Row],[FY 2022-23 Expended]]</f>
        <v>0</v>
      </c>
      <c r="M659" s="32">
        <v>0</v>
      </c>
    </row>
    <row r="660" spans="1:13" x14ac:dyDescent="0.35">
      <c r="A660" s="16" t="s">
        <v>3345</v>
      </c>
      <c r="B660" s="16" t="s">
        <v>3429</v>
      </c>
      <c r="C660" s="17" t="s">
        <v>7</v>
      </c>
      <c r="D660" s="21" t="s">
        <v>6</v>
      </c>
      <c r="E660" s="16" t="s">
        <v>6</v>
      </c>
      <c r="F660" s="19" t="s">
        <v>1329</v>
      </c>
      <c r="G660" s="41">
        <v>3145447</v>
      </c>
      <c r="H660" s="41">
        <v>3145447</v>
      </c>
      <c r="I660" s="31">
        <f>Essco_Report2[[#This Row],[FY 2021-22 Allocation]]-Essco_Report2[[#This Row],[FY 2021-22 Expended]]</f>
        <v>0</v>
      </c>
      <c r="J660" s="32">
        <v>7476741</v>
      </c>
      <c r="K660" s="32">
        <v>7476741</v>
      </c>
      <c r="L660" s="32">
        <f>Essco_Report2[[#This Row],[FY 2022-23 Allocation]]-Essco_Report2[[#This Row],[FY 2022-23 Expended]]</f>
        <v>0</v>
      </c>
      <c r="M660" s="32">
        <v>0</v>
      </c>
    </row>
    <row r="661" spans="1:13" x14ac:dyDescent="0.35">
      <c r="A661" s="16" t="s">
        <v>3345</v>
      </c>
      <c r="B661" s="16" t="s">
        <v>3430</v>
      </c>
      <c r="C661" s="17" t="s">
        <v>7</v>
      </c>
      <c r="D661" s="21" t="s">
        <v>6</v>
      </c>
      <c r="E661" s="16" t="s">
        <v>6</v>
      </c>
      <c r="F661" s="19" t="s">
        <v>1330</v>
      </c>
      <c r="G661" s="41">
        <v>481880</v>
      </c>
      <c r="H661" s="41">
        <v>0</v>
      </c>
      <c r="I661" s="31">
        <f>Essco_Report2[[#This Row],[FY 2021-22 Allocation]]-Essco_Report2[[#This Row],[FY 2021-22 Expended]]</f>
        <v>481880</v>
      </c>
      <c r="J661" s="32">
        <v>1341617</v>
      </c>
      <c r="K661" s="32">
        <v>606880.56000000006</v>
      </c>
      <c r="L661" s="32">
        <f>Essco_Report2[[#This Row],[FY 2022-23 Allocation]]-Essco_Report2[[#This Row],[FY 2022-23 Expended]]</f>
        <v>734736.44</v>
      </c>
      <c r="M661" s="32">
        <v>1216616.44</v>
      </c>
    </row>
    <row r="662" spans="1:13" x14ac:dyDescent="0.35">
      <c r="A662" s="16" t="s">
        <v>3345</v>
      </c>
      <c r="B662" s="16" t="s">
        <v>3431</v>
      </c>
      <c r="C662" s="17" t="s">
        <v>1331</v>
      </c>
      <c r="D662" s="21" t="s">
        <v>1332</v>
      </c>
      <c r="E662" s="16" t="s">
        <v>10</v>
      </c>
      <c r="F662" s="19" t="s">
        <v>1333</v>
      </c>
      <c r="G662" s="41">
        <v>50000</v>
      </c>
      <c r="H662" s="41">
        <v>50000</v>
      </c>
      <c r="I662" s="31">
        <f>Essco_Report2[[#This Row],[FY 2021-22 Allocation]]-Essco_Report2[[#This Row],[FY 2021-22 Expended]]</f>
        <v>0</v>
      </c>
      <c r="J662" s="32">
        <v>50000</v>
      </c>
      <c r="K662" s="32">
        <v>50000</v>
      </c>
      <c r="L662" s="32">
        <f>Essco_Report2[[#This Row],[FY 2022-23 Allocation]]-Essco_Report2[[#This Row],[FY 2022-23 Expended]]</f>
        <v>0</v>
      </c>
      <c r="M662" s="32">
        <v>0</v>
      </c>
    </row>
    <row r="663" spans="1:13" x14ac:dyDescent="0.35">
      <c r="A663" s="16" t="s">
        <v>3432</v>
      </c>
      <c r="B663" s="16" t="s">
        <v>3433</v>
      </c>
      <c r="C663" s="17" t="s">
        <v>7</v>
      </c>
      <c r="D663" s="21" t="s">
        <v>6</v>
      </c>
      <c r="E663" s="16" t="s">
        <v>6</v>
      </c>
      <c r="F663" s="19" t="s">
        <v>1337</v>
      </c>
      <c r="G663" s="41">
        <v>122737</v>
      </c>
      <c r="H663" s="41">
        <v>122737</v>
      </c>
      <c r="I663" s="31">
        <f>Essco_Report2[[#This Row],[FY 2021-22 Allocation]]-Essco_Report2[[#This Row],[FY 2021-22 Expended]]</f>
        <v>0</v>
      </c>
      <c r="J663" s="32">
        <v>383618</v>
      </c>
      <c r="K663" s="32">
        <v>383618</v>
      </c>
      <c r="L663" s="32">
        <f>Essco_Report2[[#This Row],[FY 2022-23 Allocation]]-Essco_Report2[[#This Row],[FY 2022-23 Expended]]</f>
        <v>0</v>
      </c>
      <c r="M663" s="32">
        <v>0</v>
      </c>
    </row>
    <row r="664" spans="1:13" x14ac:dyDescent="0.35">
      <c r="A664" s="16" t="s">
        <v>3432</v>
      </c>
      <c r="B664" s="16" t="s">
        <v>3434</v>
      </c>
      <c r="C664" s="17" t="s">
        <v>7</v>
      </c>
      <c r="D664" s="18" t="s">
        <v>6</v>
      </c>
      <c r="E664" s="16" t="s">
        <v>6</v>
      </c>
      <c r="F664" s="19" t="s">
        <v>1338</v>
      </c>
      <c r="G664" s="41">
        <v>266903</v>
      </c>
      <c r="H664" s="41">
        <v>266903</v>
      </c>
      <c r="I664" s="31">
        <f>Essco_Report2[[#This Row],[FY 2021-22 Allocation]]-Essco_Report2[[#This Row],[FY 2021-22 Expended]]</f>
        <v>0</v>
      </c>
      <c r="J664" s="32">
        <v>684326</v>
      </c>
      <c r="K664" s="32">
        <v>684326</v>
      </c>
      <c r="L664" s="32">
        <f>Essco_Report2[[#This Row],[FY 2022-23 Allocation]]-Essco_Report2[[#This Row],[FY 2022-23 Expended]]</f>
        <v>0</v>
      </c>
      <c r="M664" s="32">
        <v>0</v>
      </c>
    </row>
    <row r="665" spans="1:13" x14ac:dyDescent="0.35">
      <c r="A665" s="16" t="s">
        <v>3432</v>
      </c>
      <c r="B665" s="16" t="s">
        <v>3434</v>
      </c>
      <c r="C665" s="17" t="s">
        <v>1339</v>
      </c>
      <c r="D665" s="18" t="s">
        <v>1340</v>
      </c>
      <c r="E665" s="16" t="s">
        <v>10</v>
      </c>
      <c r="F665" s="19" t="s">
        <v>1341</v>
      </c>
      <c r="G665" s="41">
        <v>50000</v>
      </c>
      <c r="H665" s="41">
        <v>0</v>
      </c>
      <c r="I665" s="31">
        <f>Essco_Report2[[#This Row],[FY 2021-22 Allocation]]-Essco_Report2[[#This Row],[FY 2021-22 Expended]]</f>
        <v>50000</v>
      </c>
      <c r="J665" s="32">
        <v>50000</v>
      </c>
      <c r="K665" s="32">
        <v>49777</v>
      </c>
      <c r="L665" s="32">
        <f>Essco_Report2[[#This Row],[FY 2022-23 Allocation]]-Essco_Report2[[#This Row],[FY 2022-23 Expended]]</f>
        <v>223</v>
      </c>
      <c r="M665" s="32">
        <v>50223</v>
      </c>
    </row>
    <row r="666" spans="1:13" x14ac:dyDescent="0.35">
      <c r="A666" s="16" t="s">
        <v>3432</v>
      </c>
      <c r="B666" s="16" t="s">
        <v>3435</v>
      </c>
      <c r="C666" s="17" t="s">
        <v>7</v>
      </c>
      <c r="D666" s="21" t="s">
        <v>6</v>
      </c>
      <c r="E666" s="16" t="s">
        <v>6</v>
      </c>
      <c r="F666" s="19" t="s">
        <v>1342</v>
      </c>
      <c r="G666" s="41">
        <v>1640205</v>
      </c>
      <c r="H666" s="41">
        <v>1640205</v>
      </c>
      <c r="I666" s="31">
        <f>Essco_Report2[[#This Row],[FY 2021-22 Allocation]]-Essco_Report2[[#This Row],[FY 2021-22 Expended]]</f>
        <v>0</v>
      </c>
      <c r="J666" s="32">
        <v>3342506</v>
      </c>
      <c r="K666" s="32">
        <v>3342506</v>
      </c>
      <c r="L666" s="32">
        <f>Essco_Report2[[#This Row],[FY 2022-23 Allocation]]-Essco_Report2[[#This Row],[FY 2022-23 Expended]]</f>
        <v>0</v>
      </c>
      <c r="M666" s="32">
        <v>0</v>
      </c>
    </row>
    <row r="667" spans="1:13" x14ac:dyDescent="0.35">
      <c r="A667" s="16" t="s">
        <v>3432</v>
      </c>
      <c r="B667" s="16" t="s">
        <v>3436</v>
      </c>
      <c r="C667" s="17" t="s">
        <v>7</v>
      </c>
      <c r="D667" s="18" t="s">
        <v>6</v>
      </c>
      <c r="E667" s="16" t="s">
        <v>6</v>
      </c>
      <c r="F667" s="19" t="s">
        <v>1343</v>
      </c>
      <c r="G667" s="41">
        <v>11285071</v>
      </c>
      <c r="H667" s="41">
        <v>11285071</v>
      </c>
      <c r="I667" s="31">
        <f>Essco_Report2[[#This Row],[FY 2021-22 Allocation]]-Essco_Report2[[#This Row],[FY 2021-22 Expended]]</f>
        <v>0</v>
      </c>
      <c r="J667" s="32">
        <v>23404361</v>
      </c>
      <c r="K667" s="32">
        <v>23404361</v>
      </c>
      <c r="L667" s="32">
        <f>Essco_Report2[[#This Row],[FY 2022-23 Allocation]]-Essco_Report2[[#This Row],[FY 2022-23 Expended]]</f>
        <v>0</v>
      </c>
      <c r="M667" s="32">
        <v>0</v>
      </c>
    </row>
    <row r="668" spans="1:13" x14ac:dyDescent="0.35">
      <c r="A668" s="16" t="s">
        <v>3432</v>
      </c>
      <c r="B668" s="16" t="s">
        <v>3436</v>
      </c>
      <c r="C668" s="17" t="s">
        <v>1344</v>
      </c>
      <c r="D668" s="21" t="s">
        <v>1345</v>
      </c>
      <c r="E668" s="16" t="s">
        <v>10</v>
      </c>
      <c r="F668" s="19" t="s">
        <v>1346</v>
      </c>
      <c r="G668" s="41">
        <v>71717</v>
      </c>
      <c r="H668" s="41">
        <v>71717</v>
      </c>
      <c r="I668" s="31">
        <f>Essco_Report2[[#This Row],[FY 2021-22 Allocation]]-Essco_Report2[[#This Row],[FY 2021-22 Expended]]</f>
        <v>0</v>
      </c>
      <c r="J668" s="32">
        <v>196807</v>
      </c>
      <c r="K668" s="32">
        <v>196807</v>
      </c>
      <c r="L668" s="32">
        <f>Essco_Report2[[#This Row],[FY 2022-23 Allocation]]-Essco_Report2[[#This Row],[FY 2022-23 Expended]]</f>
        <v>0</v>
      </c>
      <c r="M668" s="32">
        <v>0</v>
      </c>
    </row>
    <row r="669" spans="1:13" x14ac:dyDescent="0.35">
      <c r="A669" s="16" t="s">
        <v>3432</v>
      </c>
      <c r="B669" s="16" t="s">
        <v>3436</v>
      </c>
      <c r="C669" s="17" t="s">
        <v>1347</v>
      </c>
      <c r="D669" s="21" t="s">
        <v>1348</v>
      </c>
      <c r="E669" s="16" t="s">
        <v>10</v>
      </c>
      <c r="F669" s="19" t="s">
        <v>3437</v>
      </c>
      <c r="G669" s="41">
        <v>524283</v>
      </c>
      <c r="H669" s="41">
        <v>524283</v>
      </c>
      <c r="I669" s="31">
        <f>Essco_Report2[[#This Row],[FY 2021-22 Allocation]]-Essco_Report2[[#This Row],[FY 2021-22 Expended]]</f>
        <v>0</v>
      </c>
      <c r="J669" s="32">
        <v>1215250</v>
      </c>
      <c r="K669" s="32">
        <v>1215250</v>
      </c>
      <c r="L669" s="32">
        <f>Essco_Report2[[#This Row],[FY 2022-23 Allocation]]-Essco_Report2[[#This Row],[FY 2022-23 Expended]]</f>
        <v>0</v>
      </c>
      <c r="M669" s="32">
        <v>0</v>
      </c>
    </row>
    <row r="670" spans="1:13" x14ac:dyDescent="0.35">
      <c r="A670" s="16" t="s">
        <v>3432</v>
      </c>
      <c r="B670" s="16" t="s">
        <v>3436</v>
      </c>
      <c r="C670" s="17" t="s">
        <v>1349</v>
      </c>
      <c r="D670" s="18" t="s">
        <v>1350</v>
      </c>
      <c r="E670" s="16" t="s">
        <v>10</v>
      </c>
      <c r="F670" s="19" t="s">
        <v>1351</v>
      </c>
      <c r="G670" s="41">
        <v>50000</v>
      </c>
      <c r="H670" s="41">
        <v>50000</v>
      </c>
      <c r="I670" s="31">
        <f>Essco_Report2[[#This Row],[FY 2021-22 Allocation]]-Essco_Report2[[#This Row],[FY 2021-22 Expended]]</f>
        <v>0</v>
      </c>
      <c r="J670" s="32">
        <v>50000</v>
      </c>
      <c r="K670" s="32">
        <v>38700.17</v>
      </c>
      <c r="L670" s="32">
        <f>Essco_Report2[[#This Row],[FY 2022-23 Allocation]]-Essco_Report2[[#This Row],[FY 2022-23 Expended]]</f>
        <v>11299.830000000002</v>
      </c>
      <c r="M670" s="32">
        <v>11299.83</v>
      </c>
    </row>
    <row r="671" spans="1:13" x14ac:dyDescent="0.35">
      <c r="A671" s="16" t="s">
        <v>3432</v>
      </c>
      <c r="B671" s="16" t="s">
        <v>3438</v>
      </c>
      <c r="C671" s="17" t="s">
        <v>7</v>
      </c>
      <c r="D671" s="21" t="s">
        <v>6</v>
      </c>
      <c r="E671" s="16" t="s">
        <v>6</v>
      </c>
      <c r="F671" s="19" t="s">
        <v>1352</v>
      </c>
      <c r="G671" s="41">
        <v>50000</v>
      </c>
      <c r="H671" s="41">
        <v>16305.36</v>
      </c>
      <c r="I671" s="31">
        <f>Essco_Report2[[#This Row],[FY 2021-22 Allocation]]-Essco_Report2[[#This Row],[FY 2021-22 Expended]]</f>
        <v>33694.639999999999</v>
      </c>
      <c r="J671" s="32">
        <v>59276</v>
      </c>
      <c r="K671" s="32">
        <v>1655.67</v>
      </c>
      <c r="L671" s="32">
        <f>Essco_Report2[[#This Row],[FY 2022-23 Allocation]]-Essco_Report2[[#This Row],[FY 2022-23 Expended]]</f>
        <v>57620.33</v>
      </c>
      <c r="M671" s="32">
        <v>91314.97</v>
      </c>
    </row>
    <row r="672" spans="1:13" s="4" customFormat="1" x14ac:dyDescent="0.35">
      <c r="A672" s="16" t="s">
        <v>3432</v>
      </c>
      <c r="B672" s="16" t="s">
        <v>3439</v>
      </c>
      <c r="C672" s="17" t="s">
        <v>7</v>
      </c>
      <c r="D672" s="21" t="s">
        <v>6</v>
      </c>
      <c r="E672" s="16" t="s">
        <v>6</v>
      </c>
      <c r="F672" s="19" t="s">
        <v>1353</v>
      </c>
      <c r="G672" s="41">
        <v>303030</v>
      </c>
      <c r="H672" s="41">
        <v>303030</v>
      </c>
      <c r="I672" s="31">
        <f>Essco_Report2[[#This Row],[FY 2021-22 Allocation]]-Essco_Report2[[#This Row],[FY 2021-22 Expended]]</f>
        <v>0</v>
      </c>
      <c r="J672" s="32">
        <v>1047916</v>
      </c>
      <c r="K672" s="32">
        <v>1047916</v>
      </c>
      <c r="L672" s="32">
        <f>Essco_Report2[[#This Row],[FY 2022-23 Allocation]]-Essco_Report2[[#This Row],[FY 2022-23 Expended]]</f>
        <v>0</v>
      </c>
      <c r="M672" s="32">
        <v>0</v>
      </c>
    </row>
    <row r="673" spans="1:13" x14ac:dyDescent="0.35">
      <c r="A673" s="16" t="s">
        <v>3432</v>
      </c>
      <c r="B673" s="16" t="s">
        <v>3440</v>
      </c>
      <c r="C673" s="17" t="s">
        <v>7</v>
      </c>
      <c r="D673" s="18" t="s">
        <v>6</v>
      </c>
      <c r="E673" s="16" t="s">
        <v>6</v>
      </c>
      <c r="F673" s="19" t="s">
        <v>1354</v>
      </c>
      <c r="G673" s="41">
        <v>194905</v>
      </c>
      <c r="H673" s="41">
        <v>194905</v>
      </c>
      <c r="I673" s="31">
        <f>Essco_Report2[[#This Row],[FY 2021-22 Allocation]]-Essco_Report2[[#This Row],[FY 2021-22 Expended]]</f>
        <v>0</v>
      </c>
      <c r="J673" s="32">
        <v>573033</v>
      </c>
      <c r="K673" s="32">
        <v>573033</v>
      </c>
      <c r="L673" s="32">
        <f>Essco_Report2[[#This Row],[FY 2022-23 Allocation]]-Essco_Report2[[#This Row],[FY 2022-23 Expended]]</f>
        <v>0</v>
      </c>
      <c r="M673" s="32">
        <v>0</v>
      </c>
    </row>
    <row r="674" spans="1:13" x14ac:dyDescent="0.35">
      <c r="A674" s="16" t="s">
        <v>3432</v>
      </c>
      <c r="B674" s="16" t="s">
        <v>3441</v>
      </c>
      <c r="C674" s="17" t="s">
        <v>7</v>
      </c>
      <c r="D674" s="18" t="s">
        <v>6</v>
      </c>
      <c r="E674" s="16" t="s">
        <v>6</v>
      </c>
      <c r="F674" s="19" t="s">
        <v>1355</v>
      </c>
      <c r="G674" s="41">
        <v>211847</v>
      </c>
      <c r="H674" s="41">
        <v>0</v>
      </c>
      <c r="I674" s="31">
        <f>Essco_Report2[[#This Row],[FY 2021-22 Allocation]]-Essco_Report2[[#This Row],[FY 2021-22 Expended]]</f>
        <v>211847</v>
      </c>
      <c r="J674" s="32">
        <v>492105</v>
      </c>
      <c r="K674" s="32">
        <v>289319.40999999997</v>
      </c>
      <c r="L674" s="32">
        <f>Essco_Report2[[#This Row],[FY 2022-23 Allocation]]-Essco_Report2[[#This Row],[FY 2022-23 Expended]]</f>
        <v>202785.59000000003</v>
      </c>
      <c r="M674" s="32">
        <v>414632.58999999997</v>
      </c>
    </row>
    <row r="675" spans="1:13" x14ac:dyDescent="0.35">
      <c r="A675" s="16" t="s">
        <v>3442</v>
      </c>
      <c r="B675" s="16" t="s">
        <v>3443</v>
      </c>
      <c r="C675" s="17" t="s">
        <v>1373</v>
      </c>
      <c r="D675" s="18" t="s">
        <v>1374</v>
      </c>
      <c r="E675" s="16" t="s">
        <v>10</v>
      </c>
      <c r="F675" s="19" t="s">
        <v>1375</v>
      </c>
      <c r="G675" s="41">
        <v>50000</v>
      </c>
      <c r="H675" s="41">
        <v>50000</v>
      </c>
      <c r="I675" s="31">
        <f>Essco_Report2[[#This Row],[FY 2021-22 Allocation]]-Essco_Report2[[#This Row],[FY 2021-22 Expended]]</f>
        <v>0</v>
      </c>
      <c r="J675" s="32">
        <v>129469</v>
      </c>
      <c r="K675" s="32">
        <v>129469</v>
      </c>
      <c r="L675" s="32">
        <f>Essco_Report2[[#This Row],[FY 2022-23 Allocation]]-Essco_Report2[[#This Row],[FY 2022-23 Expended]]</f>
        <v>0</v>
      </c>
      <c r="M675" s="32">
        <v>0</v>
      </c>
    </row>
    <row r="676" spans="1:13" x14ac:dyDescent="0.35">
      <c r="A676" s="16" t="s">
        <v>3442</v>
      </c>
      <c r="B676" s="16" t="s">
        <v>3444</v>
      </c>
      <c r="C676" s="17" t="s">
        <v>7</v>
      </c>
      <c r="D676" s="18" t="s">
        <v>6</v>
      </c>
      <c r="E676" s="16" t="s">
        <v>6</v>
      </c>
      <c r="F676" s="19" t="s">
        <v>1356</v>
      </c>
      <c r="G676" s="41">
        <v>50000</v>
      </c>
      <c r="H676" s="41">
        <v>0</v>
      </c>
      <c r="I676" s="31">
        <f>Essco_Report2[[#This Row],[FY 2021-22 Allocation]]-Essco_Report2[[#This Row],[FY 2021-22 Expended]]</f>
        <v>50000</v>
      </c>
      <c r="J676" s="32">
        <v>62621</v>
      </c>
      <c r="K676" s="32">
        <v>0</v>
      </c>
      <c r="L676" s="32">
        <f>Essco_Report2[[#This Row],[FY 2022-23 Allocation]]-Essco_Report2[[#This Row],[FY 2022-23 Expended]]</f>
        <v>62621</v>
      </c>
      <c r="M676" s="32">
        <v>112621</v>
      </c>
    </row>
    <row r="677" spans="1:13" x14ac:dyDescent="0.35">
      <c r="A677" s="16" t="s">
        <v>3442</v>
      </c>
      <c r="B677" s="16" t="s">
        <v>3445</v>
      </c>
      <c r="C677" s="17" t="s">
        <v>7</v>
      </c>
      <c r="D677" s="18" t="s">
        <v>6</v>
      </c>
      <c r="E677" s="16" t="s">
        <v>6</v>
      </c>
      <c r="F677" s="19" t="s">
        <v>3009</v>
      </c>
      <c r="G677" s="41">
        <v>206706</v>
      </c>
      <c r="H677" s="41">
        <v>0</v>
      </c>
      <c r="I677" s="31">
        <f>Essco_Report2[[#This Row],[FY 2021-22 Allocation]]-Essco_Report2[[#This Row],[FY 2021-22 Expended]]</f>
        <v>206706</v>
      </c>
      <c r="J677" s="32">
        <v>541797</v>
      </c>
      <c r="K677" s="32">
        <v>0</v>
      </c>
      <c r="L677" s="32">
        <f>Essco_Report2[[#This Row],[FY 2022-23 Allocation]]-Essco_Report2[[#This Row],[FY 2022-23 Expended]]</f>
        <v>541797</v>
      </c>
      <c r="M677" s="32">
        <v>748503</v>
      </c>
    </row>
    <row r="678" spans="1:13" x14ac:dyDescent="0.35">
      <c r="A678" s="16" t="s">
        <v>3442</v>
      </c>
      <c r="B678" s="16" t="s">
        <v>3446</v>
      </c>
      <c r="C678" s="17" t="s">
        <v>7</v>
      </c>
      <c r="D678" s="18" t="s">
        <v>6</v>
      </c>
      <c r="E678" s="16" t="s">
        <v>6</v>
      </c>
      <c r="F678" s="19" t="s">
        <v>1357</v>
      </c>
      <c r="G678" s="41">
        <v>74487</v>
      </c>
      <c r="H678" s="41">
        <v>74487</v>
      </c>
      <c r="I678" s="31">
        <f>Essco_Report2[[#This Row],[FY 2021-22 Allocation]]-Essco_Report2[[#This Row],[FY 2021-22 Expended]]</f>
        <v>0</v>
      </c>
      <c r="J678" s="32">
        <v>195961</v>
      </c>
      <c r="K678" s="32">
        <v>195961</v>
      </c>
      <c r="L678" s="32">
        <f>Essco_Report2[[#This Row],[FY 2022-23 Allocation]]-Essco_Report2[[#This Row],[FY 2022-23 Expended]]</f>
        <v>0</v>
      </c>
      <c r="M678" s="32">
        <v>0</v>
      </c>
    </row>
    <row r="679" spans="1:13" x14ac:dyDescent="0.35">
      <c r="A679" s="16" t="s">
        <v>3442</v>
      </c>
      <c r="B679" s="16" t="s">
        <v>3447</v>
      </c>
      <c r="C679" s="17" t="s">
        <v>7</v>
      </c>
      <c r="D679" s="18" t="s">
        <v>6</v>
      </c>
      <c r="E679" s="16" t="s">
        <v>6</v>
      </c>
      <c r="F679" s="19" t="s">
        <v>1358</v>
      </c>
      <c r="G679" s="41">
        <v>50000</v>
      </c>
      <c r="H679" s="41">
        <v>0</v>
      </c>
      <c r="I679" s="31">
        <f>Essco_Report2[[#This Row],[FY 2021-22 Allocation]]-Essco_Report2[[#This Row],[FY 2021-22 Expended]]</f>
        <v>50000</v>
      </c>
      <c r="J679" s="32">
        <v>50000</v>
      </c>
      <c r="K679" s="32">
        <v>0</v>
      </c>
      <c r="L679" s="32">
        <f>Essco_Report2[[#This Row],[FY 2022-23 Allocation]]-Essco_Report2[[#This Row],[FY 2022-23 Expended]]</f>
        <v>50000</v>
      </c>
      <c r="M679" s="32">
        <v>100000</v>
      </c>
    </row>
    <row r="680" spans="1:13" x14ac:dyDescent="0.35">
      <c r="A680" s="16" t="s">
        <v>3442</v>
      </c>
      <c r="B680" s="16" t="s">
        <v>3448</v>
      </c>
      <c r="C680" s="17" t="s">
        <v>7</v>
      </c>
      <c r="D680" s="21" t="s">
        <v>6</v>
      </c>
      <c r="E680" s="16" t="s">
        <v>6</v>
      </c>
      <c r="F680" s="19" t="s">
        <v>1359</v>
      </c>
      <c r="G680" s="41">
        <v>50000</v>
      </c>
      <c r="H680" s="41">
        <v>0</v>
      </c>
      <c r="I680" s="31">
        <f>Essco_Report2[[#This Row],[FY 2021-22 Allocation]]-Essco_Report2[[#This Row],[FY 2021-22 Expended]]</f>
        <v>50000</v>
      </c>
      <c r="J680" s="32">
        <v>50000</v>
      </c>
      <c r="K680" s="32">
        <v>0</v>
      </c>
      <c r="L680" s="32">
        <f>Essco_Report2[[#This Row],[FY 2022-23 Allocation]]-Essco_Report2[[#This Row],[FY 2022-23 Expended]]</f>
        <v>50000</v>
      </c>
      <c r="M680" s="32">
        <v>100000</v>
      </c>
    </row>
    <row r="681" spans="1:13" x14ac:dyDescent="0.35">
      <c r="A681" s="16" t="s">
        <v>3442</v>
      </c>
      <c r="B681" s="16" t="s">
        <v>3449</v>
      </c>
      <c r="C681" s="17" t="s">
        <v>7</v>
      </c>
      <c r="D681" s="18" t="s">
        <v>6</v>
      </c>
      <c r="E681" s="16" t="s">
        <v>6</v>
      </c>
      <c r="F681" s="19" t="s">
        <v>1360</v>
      </c>
      <c r="G681" s="41">
        <v>94050</v>
      </c>
      <c r="H681" s="41">
        <v>94050</v>
      </c>
      <c r="I681" s="31">
        <f>Essco_Report2[[#This Row],[FY 2021-22 Allocation]]-Essco_Report2[[#This Row],[FY 2021-22 Expended]]</f>
        <v>0</v>
      </c>
      <c r="J681" s="32">
        <v>246587</v>
      </c>
      <c r="K681" s="32">
        <v>246587</v>
      </c>
      <c r="L681" s="32">
        <f>Essco_Report2[[#This Row],[FY 2022-23 Allocation]]-Essco_Report2[[#This Row],[FY 2022-23 Expended]]</f>
        <v>0</v>
      </c>
      <c r="M681" s="32">
        <v>0</v>
      </c>
    </row>
    <row r="682" spans="1:13" x14ac:dyDescent="0.35">
      <c r="A682" s="16" t="s">
        <v>3442</v>
      </c>
      <c r="B682" s="16" t="s">
        <v>3450</v>
      </c>
      <c r="C682" s="17" t="s">
        <v>7</v>
      </c>
      <c r="D682" s="18" t="s">
        <v>6</v>
      </c>
      <c r="E682" s="16" t="s">
        <v>6</v>
      </c>
      <c r="F682" s="19" t="s">
        <v>1361</v>
      </c>
      <c r="G682" s="41">
        <v>108858</v>
      </c>
      <c r="H682" s="41">
        <v>0</v>
      </c>
      <c r="I682" s="31">
        <f>Essco_Report2[[#This Row],[FY 2021-22 Allocation]]-Essco_Report2[[#This Row],[FY 2021-22 Expended]]</f>
        <v>108858</v>
      </c>
      <c r="J682" s="32">
        <v>292895</v>
      </c>
      <c r="K682" s="32">
        <v>0</v>
      </c>
      <c r="L682" s="32">
        <f>Essco_Report2[[#This Row],[FY 2022-23 Allocation]]-Essco_Report2[[#This Row],[FY 2022-23 Expended]]</f>
        <v>292895</v>
      </c>
      <c r="M682" s="32">
        <v>401753</v>
      </c>
    </row>
    <row r="683" spans="1:13" x14ac:dyDescent="0.35">
      <c r="A683" s="16" t="s">
        <v>3442</v>
      </c>
      <c r="B683" s="16" t="s">
        <v>3451</v>
      </c>
      <c r="C683" s="17" t="s">
        <v>7</v>
      </c>
      <c r="D683" s="18" t="s">
        <v>6</v>
      </c>
      <c r="E683" s="16" t="s">
        <v>6</v>
      </c>
      <c r="F683" s="19" t="s">
        <v>1362</v>
      </c>
      <c r="G683" s="41">
        <v>50000</v>
      </c>
      <c r="H683" s="41">
        <v>0</v>
      </c>
      <c r="I683" s="31">
        <f>Essco_Report2[[#This Row],[FY 2021-22 Allocation]]-Essco_Report2[[#This Row],[FY 2021-22 Expended]]</f>
        <v>50000</v>
      </c>
      <c r="J683" s="32">
        <v>50000</v>
      </c>
      <c r="K683" s="32">
        <v>14360.56</v>
      </c>
      <c r="L683" s="32">
        <f>Essco_Report2[[#This Row],[FY 2022-23 Allocation]]-Essco_Report2[[#This Row],[FY 2022-23 Expended]]</f>
        <v>35639.440000000002</v>
      </c>
      <c r="M683" s="32">
        <v>85639.44</v>
      </c>
    </row>
    <row r="684" spans="1:13" x14ac:dyDescent="0.35">
      <c r="A684" s="16" t="s">
        <v>3442</v>
      </c>
      <c r="B684" s="16" t="s">
        <v>3452</v>
      </c>
      <c r="C684" s="17" t="s">
        <v>7</v>
      </c>
      <c r="D684" s="21" t="s">
        <v>6</v>
      </c>
      <c r="E684" s="16" t="s">
        <v>6</v>
      </c>
      <c r="F684" s="19" t="s">
        <v>1363</v>
      </c>
      <c r="G684" s="41">
        <v>971422</v>
      </c>
      <c r="H684" s="41">
        <v>971422</v>
      </c>
      <c r="I684" s="31">
        <f>Essco_Report2[[#This Row],[FY 2021-22 Allocation]]-Essco_Report2[[#This Row],[FY 2021-22 Expended]]</f>
        <v>0</v>
      </c>
      <c r="J684" s="32">
        <v>2647998</v>
      </c>
      <c r="K684" s="32">
        <v>2219138</v>
      </c>
      <c r="L684" s="32">
        <f>Essco_Report2[[#This Row],[FY 2022-23 Allocation]]-Essco_Report2[[#This Row],[FY 2022-23 Expended]]</f>
        <v>428860</v>
      </c>
      <c r="M684" s="32">
        <v>428860</v>
      </c>
    </row>
    <row r="685" spans="1:13" x14ac:dyDescent="0.35">
      <c r="A685" s="16" t="s">
        <v>3442</v>
      </c>
      <c r="B685" s="16" t="s">
        <v>3452</v>
      </c>
      <c r="C685" s="17" t="s">
        <v>1364</v>
      </c>
      <c r="D685" s="18" t="s">
        <v>1365</v>
      </c>
      <c r="E685" s="16" t="s">
        <v>10</v>
      </c>
      <c r="F685" s="19" t="s">
        <v>1366</v>
      </c>
      <c r="G685" s="41">
        <v>50000</v>
      </c>
      <c r="H685" s="41">
        <v>6621.65</v>
      </c>
      <c r="I685" s="31">
        <f>Essco_Report2[[#This Row],[FY 2021-22 Allocation]]-Essco_Report2[[#This Row],[FY 2021-22 Expended]]</f>
        <v>43378.35</v>
      </c>
      <c r="J685" s="32">
        <v>53737</v>
      </c>
      <c r="K685" s="32">
        <v>53737</v>
      </c>
      <c r="L685" s="32">
        <f>Essco_Report2[[#This Row],[FY 2022-23 Allocation]]-Essco_Report2[[#This Row],[FY 2022-23 Expended]]</f>
        <v>0</v>
      </c>
      <c r="M685" s="32">
        <v>43378.35</v>
      </c>
    </row>
    <row r="686" spans="1:13" x14ac:dyDescent="0.35">
      <c r="A686" s="16" t="s">
        <v>3442</v>
      </c>
      <c r="B686" s="16" t="s">
        <v>3453</v>
      </c>
      <c r="C686" s="17" t="s">
        <v>7</v>
      </c>
      <c r="D686" s="18" t="s">
        <v>6</v>
      </c>
      <c r="E686" s="16" t="s">
        <v>6</v>
      </c>
      <c r="F686" s="19" t="s">
        <v>1367</v>
      </c>
      <c r="G686" s="41">
        <v>50000</v>
      </c>
      <c r="H686" s="41">
        <v>13500</v>
      </c>
      <c r="I686" s="31">
        <f>Essco_Report2[[#This Row],[FY 2021-22 Allocation]]-Essco_Report2[[#This Row],[FY 2021-22 Expended]]</f>
        <v>36500</v>
      </c>
      <c r="J686" s="32">
        <v>117261</v>
      </c>
      <c r="K686" s="32">
        <v>0</v>
      </c>
      <c r="L686" s="32">
        <f>Essco_Report2[[#This Row],[FY 2022-23 Allocation]]-Essco_Report2[[#This Row],[FY 2022-23 Expended]]</f>
        <v>117261</v>
      </c>
      <c r="M686" s="32">
        <v>153761</v>
      </c>
    </row>
    <row r="687" spans="1:13" x14ac:dyDescent="0.35">
      <c r="A687" s="16" t="s">
        <v>3442</v>
      </c>
      <c r="B687" s="16" t="s">
        <v>3454</v>
      </c>
      <c r="C687" s="17" t="s">
        <v>7</v>
      </c>
      <c r="D687" s="21" t="s">
        <v>6</v>
      </c>
      <c r="E687" s="16" t="s">
        <v>6</v>
      </c>
      <c r="F687" s="19" t="s">
        <v>1368</v>
      </c>
      <c r="G687" s="41">
        <v>50000</v>
      </c>
      <c r="H687" s="41">
        <v>0</v>
      </c>
      <c r="I687" s="31">
        <f>Essco_Report2[[#This Row],[FY 2021-22 Allocation]]-Essco_Report2[[#This Row],[FY 2021-22 Expended]]</f>
        <v>50000</v>
      </c>
      <c r="J687" s="32">
        <v>50000</v>
      </c>
      <c r="K687" s="32">
        <v>0</v>
      </c>
      <c r="L687" s="32">
        <f>Essco_Report2[[#This Row],[FY 2022-23 Allocation]]-Essco_Report2[[#This Row],[FY 2022-23 Expended]]</f>
        <v>50000</v>
      </c>
      <c r="M687" s="32">
        <v>100000</v>
      </c>
    </row>
    <row r="688" spans="1:13" x14ac:dyDescent="0.35">
      <c r="A688" s="16" t="s">
        <v>3442</v>
      </c>
      <c r="B688" s="16" t="s">
        <v>3455</v>
      </c>
      <c r="C688" s="17" t="s">
        <v>7</v>
      </c>
      <c r="D688" s="18" t="s">
        <v>6</v>
      </c>
      <c r="E688" s="16" t="s">
        <v>6</v>
      </c>
      <c r="F688" s="19" t="s">
        <v>1369</v>
      </c>
      <c r="G688" s="41">
        <v>1611027</v>
      </c>
      <c r="H688" s="41">
        <v>453115.21</v>
      </c>
      <c r="I688" s="31">
        <f>Essco_Report2[[#This Row],[FY 2021-22 Allocation]]-Essco_Report2[[#This Row],[FY 2021-22 Expended]]</f>
        <v>1157911.79</v>
      </c>
      <c r="J688" s="32">
        <v>4532369</v>
      </c>
      <c r="K688" s="32">
        <v>4532369</v>
      </c>
      <c r="L688" s="32">
        <f>Essco_Report2[[#This Row],[FY 2022-23 Allocation]]-Essco_Report2[[#This Row],[FY 2022-23 Expended]]</f>
        <v>0</v>
      </c>
      <c r="M688" s="32">
        <v>1157911.79</v>
      </c>
    </row>
    <row r="689" spans="1:13" x14ac:dyDescent="0.35">
      <c r="A689" s="16" t="s">
        <v>3442</v>
      </c>
      <c r="B689" s="16" t="s">
        <v>3456</v>
      </c>
      <c r="C689" s="17" t="s">
        <v>7</v>
      </c>
      <c r="D689" s="18" t="s">
        <v>6</v>
      </c>
      <c r="E689" s="16" t="s">
        <v>6</v>
      </c>
      <c r="F689" s="19" t="s">
        <v>1370</v>
      </c>
      <c r="G689" s="41">
        <v>50000</v>
      </c>
      <c r="H689" s="41">
        <v>50000</v>
      </c>
      <c r="I689" s="31">
        <f>Essco_Report2[[#This Row],[FY 2021-22 Allocation]]-Essco_Report2[[#This Row],[FY 2021-22 Expended]]</f>
        <v>0</v>
      </c>
      <c r="J689" s="32">
        <v>402654</v>
      </c>
      <c r="K689" s="32">
        <v>402654</v>
      </c>
      <c r="L689" s="32">
        <f>Essco_Report2[[#This Row],[FY 2022-23 Allocation]]-Essco_Report2[[#This Row],[FY 2022-23 Expended]]</f>
        <v>0</v>
      </c>
      <c r="M689" s="32">
        <v>0</v>
      </c>
    </row>
    <row r="690" spans="1:13" x14ac:dyDescent="0.35">
      <c r="A690" s="16" t="s">
        <v>3442</v>
      </c>
      <c r="B690" s="16" t="s">
        <v>3457</v>
      </c>
      <c r="C690" s="17" t="s">
        <v>7</v>
      </c>
      <c r="D690" s="18" t="s">
        <v>6</v>
      </c>
      <c r="E690" s="16" t="s">
        <v>6</v>
      </c>
      <c r="F690" s="19" t="s">
        <v>1371</v>
      </c>
      <c r="G690" s="41">
        <v>108893</v>
      </c>
      <c r="H690" s="41">
        <v>108893</v>
      </c>
      <c r="I690" s="31">
        <f>Essco_Report2[[#This Row],[FY 2021-22 Allocation]]-Essco_Report2[[#This Row],[FY 2021-22 Expended]]</f>
        <v>0</v>
      </c>
      <c r="J690" s="32">
        <v>307705</v>
      </c>
      <c r="K690" s="32">
        <v>307705</v>
      </c>
      <c r="L690" s="32">
        <f>Essco_Report2[[#This Row],[FY 2022-23 Allocation]]-Essco_Report2[[#This Row],[FY 2022-23 Expended]]</f>
        <v>0</v>
      </c>
      <c r="M690" s="32">
        <v>0</v>
      </c>
    </row>
    <row r="691" spans="1:13" x14ac:dyDescent="0.35">
      <c r="A691" s="16" t="s">
        <v>3442</v>
      </c>
      <c r="B691" s="16" t="s">
        <v>3458</v>
      </c>
      <c r="C691" s="17" t="s">
        <v>7</v>
      </c>
      <c r="D691" s="18" t="s">
        <v>6</v>
      </c>
      <c r="E691" s="16" t="s">
        <v>6</v>
      </c>
      <c r="F691" s="19" t="s">
        <v>1372</v>
      </c>
      <c r="G691" s="41">
        <v>113829</v>
      </c>
      <c r="H691" s="41">
        <v>0</v>
      </c>
      <c r="I691" s="31">
        <f>Essco_Report2[[#This Row],[FY 2021-22 Allocation]]-Essco_Report2[[#This Row],[FY 2021-22 Expended]]</f>
        <v>113829</v>
      </c>
      <c r="J691" s="32">
        <v>298978</v>
      </c>
      <c r="K691" s="32">
        <v>0</v>
      </c>
      <c r="L691" s="32">
        <f>Essco_Report2[[#This Row],[FY 2022-23 Allocation]]-Essco_Report2[[#This Row],[FY 2022-23 Expended]]</f>
        <v>298978</v>
      </c>
      <c r="M691" s="32">
        <v>412807</v>
      </c>
    </row>
    <row r="692" spans="1:13" x14ac:dyDescent="0.35">
      <c r="A692" s="16" t="s">
        <v>3459</v>
      </c>
      <c r="B692" s="16" t="s">
        <v>3460</v>
      </c>
      <c r="C692" s="17" t="s">
        <v>7</v>
      </c>
      <c r="D692" s="18" t="s">
        <v>6</v>
      </c>
      <c r="E692" s="16" t="s">
        <v>6</v>
      </c>
      <c r="F692" s="19" t="s">
        <v>1376</v>
      </c>
      <c r="G692" s="41">
        <v>384354</v>
      </c>
      <c r="H692" s="41">
        <v>12825.37</v>
      </c>
      <c r="I692" s="31">
        <f>Essco_Report2[[#This Row],[FY 2021-22 Allocation]]-Essco_Report2[[#This Row],[FY 2021-22 Expended]]</f>
        <v>371528.63</v>
      </c>
      <c r="J692" s="32">
        <v>1026476</v>
      </c>
      <c r="K692" s="32">
        <v>283211.83</v>
      </c>
      <c r="L692" s="32">
        <f>Essco_Report2[[#This Row],[FY 2022-23 Allocation]]-Essco_Report2[[#This Row],[FY 2022-23 Expended]]</f>
        <v>743264.16999999993</v>
      </c>
      <c r="M692" s="32">
        <v>1114792.8</v>
      </c>
    </row>
    <row r="693" spans="1:13" x14ac:dyDescent="0.35">
      <c r="A693" s="16" t="s">
        <v>3459</v>
      </c>
      <c r="B693" s="16" t="s">
        <v>3460</v>
      </c>
      <c r="C693" s="17" t="s">
        <v>1377</v>
      </c>
      <c r="D693" s="18" t="s">
        <v>1378</v>
      </c>
      <c r="E693" s="16" t="s">
        <v>10</v>
      </c>
      <c r="F693" s="19" t="s">
        <v>1379</v>
      </c>
      <c r="G693" s="41">
        <v>50000</v>
      </c>
      <c r="H693" s="41">
        <v>50000</v>
      </c>
      <c r="I693" s="31">
        <f>Essco_Report2[[#This Row],[FY 2021-22 Allocation]]-Essco_Report2[[#This Row],[FY 2021-22 Expended]]</f>
        <v>0</v>
      </c>
      <c r="J693" s="32">
        <v>79507</v>
      </c>
      <c r="K693" s="32">
        <v>79507</v>
      </c>
      <c r="L693" s="32">
        <f>Essco_Report2[[#This Row],[FY 2022-23 Allocation]]-Essco_Report2[[#This Row],[FY 2022-23 Expended]]</f>
        <v>0</v>
      </c>
      <c r="M693" s="32">
        <v>0</v>
      </c>
    </row>
    <row r="694" spans="1:13" x14ac:dyDescent="0.35">
      <c r="A694" s="16" t="s">
        <v>3461</v>
      </c>
      <c r="B694" s="16" t="s">
        <v>3462</v>
      </c>
      <c r="C694" s="17" t="s">
        <v>7</v>
      </c>
      <c r="D694" s="18" t="s">
        <v>6</v>
      </c>
      <c r="E694" s="16" t="s">
        <v>6</v>
      </c>
      <c r="F694" s="19" t="s">
        <v>1380</v>
      </c>
      <c r="G694" s="41">
        <v>202308</v>
      </c>
      <c r="H694" s="41">
        <v>202308</v>
      </c>
      <c r="I694" s="31">
        <f>Essco_Report2[[#This Row],[FY 2021-22 Allocation]]-Essco_Report2[[#This Row],[FY 2021-22 Expended]]</f>
        <v>0</v>
      </c>
      <c r="J694" s="32">
        <v>433380</v>
      </c>
      <c r="K694" s="32">
        <v>433380</v>
      </c>
      <c r="L694" s="32">
        <f>Essco_Report2[[#This Row],[FY 2022-23 Allocation]]-Essco_Report2[[#This Row],[FY 2022-23 Expended]]</f>
        <v>0</v>
      </c>
      <c r="M694" s="32">
        <v>0</v>
      </c>
    </row>
    <row r="695" spans="1:13" x14ac:dyDescent="0.35">
      <c r="A695" s="16" t="s">
        <v>3461</v>
      </c>
      <c r="B695" s="16" t="s">
        <v>3463</v>
      </c>
      <c r="C695" s="17" t="s">
        <v>7</v>
      </c>
      <c r="D695" s="18" t="s">
        <v>6</v>
      </c>
      <c r="E695" s="16" t="s">
        <v>6</v>
      </c>
      <c r="F695" s="19" t="s">
        <v>1381</v>
      </c>
      <c r="G695" s="41">
        <v>76288</v>
      </c>
      <c r="H695" s="41">
        <v>76288</v>
      </c>
      <c r="I695" s="31">
        <f>Essco_Report2[[#This Row],[FY 2021-22 Allocation]]-Essco_Report2[[#This Row],[FY 2021-22 Expended]]</f>
        <v>0</v>
      </c>
      <c r="J695" s="32">
        <v>194296</v>
      </c>
      <c r="K695" s="32">
        <v>194296</v>
      </c>
      <c r="L695" s="32">
        <f>Essco_Report2[[#This Row],[FY 2022-23 Allocation]]-Essco_Report2[[#This Row],[FY 2022-23 Expended]]</f>
        <v>0</v>
      </c>
      <c r="M695" s="32">
        <v>0</v>
      </c>
    </row>
    <row r="696" spans="1:13" x14ac:dyDescent="0.35">
      <c r="A696" s="16" t="s">
        <v>3461</v>
      </c>
      <c r="B696" s="16" t="s">
        <v>3463</v>
      </c>
      <c r="C696" s="17" t="s">
        <v>1382</v>
      </c>
      <c r="D696" s="18" t="s">
        <v>1383</v>
      </c>
      <c r="E696" s="16" t="s">
        <v>10</v>
      </c>
      <c r="F696" s="19" t="s">
        <v>1384</v>
      </c>
      <c r="G696" s="41">
        <v>50000</v>
      </c>
      <c r="H696" s="41">
        <v>50000</v>
      </c>
      <c r="I696" s="31">
        <f>Essco_Report2[[#This Row],[FY 2021-22 Allocation]]-Essco_Report2[[#This Row],[FY 2021-22 Expended]]</f>
        <v>0</v>
      </c>
      <c r="J696" s="32">
        <v>50000</v>
      </c>
      <c r="K696" s="32">
        <v>50000</v>
      </c>
      <c r="L696" s="32">
        <f>Essco_Report2[[#This Row],[FY 2022-23 Allocation]]-Essco_Report2[[#This Row],[FY 2022-23 Expended]]</f>
        <v>0</v>
      </c>
      <c r="M696" s="32">
        <v>0</v>
      </c>
    </row>
    <row r="697" spans="1:13" x14ac:dyDescent="0.35">
      <c r="A697" s="16" t="s">
        <v>3461</v>
      </c>
      <c r="B697" s="16" t="s">
        <v>3464</v>
      </c>
      <c r="C697" s="17" t="s">
        <v>7</v>
      </c>
      <c r="D697" s="18" t="s">
        <v>6</v>
      </c>
      <c r="E697" s="16" t="s">
        <v>6</v>
      </c>
      <c r="F697" s="19" t="s">
        <v>1385</v>
      </c>
      <c r="G697" s="41">
        <v>467730</v>
      </c>
      <c r="H697" s="41">
        <v>467730</v>
      </c>
      <c r="I697" s="31">
        <f>Essco_Report2[[#This Row],[FY 2021-22 Allocation]]-Essco_Report2[[#This Row],[FY 2021-22 Expended]]</f>
        <v>0</v>
      </c>
      <c r="J697" s="32">
        <v>1668507</v>
      </c>
      <c r="K697" s="32">
        <v>1668507</v>
      </c>
      <c r="L697" s="32">
        <f>Essco_Report2[[#This Row],[FY 2022-23 Allocation]]-Essco_Report2[[#This Row],[FY 2022-23 Expended]]</f>
        <v>0</v>
      </c>
      <c r="M697" s="32">
        <v>0</v>
      </c>
    </row>
    <row r="698" spans="1:13" x14ac:dyDescent="0.35">
      <c r="A698" s="16" t="s">
        <v>3461</v>
      </c>
      <c r="B698" s="16" t="s">
        <v>3464</v>
      </c>
      <c r="C698" s="17" t="s">
        <v>1386</v>
      </c>
      <c r="D698" s="18" t="s">
        <v>1387</v>
      </c>
      <c r="E698" s="16" t="s">
        <v>10</v>
      </c>
      <c r="F698" s="19" t="s">
        <v>1388</v>
      </c>
      <c r="G698" s="41">
        <v>50000</v>
      </c>
      <c r="H698" s="41">
        <v>50000</v>
      </c>
      <c r="I698" s="31">
        <f>Essco_Report2[[#This Row],[FY 2021-22 Allocation]]-Essco_Report2[[#This Row],[FY 2021-22 Expended]]</f>
        <v>0</v>
      </c>
      <c r="J698" s="32">
        <v>84402</v>
      </c>
      <c r="K698" s="32">
        <v>53472</v>
      </c>
      <c r="L698" s="32">
        <f>Essco_Report2[[#This Row],[FY 2022-23 Allocation]]-Essco_Report2[[#This Row],[FY 2022-23 Expended]]</f>
        <v>30930</v>
      </c>
      <c r="M698" s="32">
        <v>30930</v>
      </c>
    </row>
    <row r="699" spans="1:13" x14ac:dyDescent="0.35">
      <c r="A699" s="16" t="s">
        <v>3461</v>
      </c>
      <c r="B699" s="16" t="s">
        <v>3465</v>
      </c>
      <c r="C699" s="17" t="s">
        <v>7</v>
      </c>
      <c r="D699" s="18" t="s">
        <v>6</v>
      </c>
      <c r="E699" s="16" t="s">
        <v>6</v>
      </c>
      <c r="F699" s="19" t="s">
        <v>1389</v>
      </c>
      <c r="G699" s="41">
        <v>50000</v>
      </c>
      <c r="H699" s="41">
        <v>50000</v>
      </c>
      <c r="I699" s="31">
        <f>Essco_Report2[[#This Row],[FY 2021-22 Allocation]]-Essco_Report2[[#This Row],[FY 2021-22 Expended]]</f>
        <v>0</v>
      </c>
      <c r="J699" s="32">
        <v>50000</v>
      </c>
      <c r="K699" s="32">
        <v>50000</v>
      </c>
      <c r="L699" s="32">
        <f>Essco_Report2[[#This Row],[FY 2022-23 Allocation]]-Essco_Report2[[#This Row],[FY 2022-23 Expended]]</f>
        <v>0</v>
      </c>
      <c r="M699" s="32">
        <v>0</v>
      </c>
    </row>
    <row r="700" spans="1:13" x14ac:dyDescent="0.35">
      <c r="A700" s="16" t="s">
        <v>3461</v>
      </c>
      <c r="B700" s="16" t="s">
        <v>3466</v>
      </c>
      <c r="C700" s="17" t="s">
        <v>7</v>
      </c>
      <c r="D700" s="18" t="s">
        <v>6</v>
      </c>
      <c r="E700" s="16" t="s">
        <v>6</v>
      </c>
      <c r="F700" s="19" t="s">
        <v>1390</v>
      </c>
      <c r="G700" s="41">
        <v>74655</v>
      </c>
      <c r="H700" s="41">
        <v>74655</v>
      </c>
      <c r="I700" s="31">
        <f>Essco_Report2[[#This Row],[FY 2021-22 Allocation]]-Essco_Report2[[#This Row],[FY 2021-22 Expended]]</f>
        <v>0</v>
      </c>
      <c r="J700" s="32">
        <v>179204</v>
      </c>
      <c r="K700" s="32">
        <v>179204</v>
      </c>
      <c r="L700" s="32">
        <f>Essco_Report2[[#This Row],[FY 2022-23 Allocation]]-Essco_Report2[[#This Row],[FY 2022-23 Expended]]</f>
        <v>0</v>
      </c>
      <c r="M700" s="32">
        <v>0</v>
      </c>
    </row>
    <row r="701" spans="1:13" x14ac:dyDescent="0.35">
      <c r="A701" s="16" t="s">
        <v>3461</v>
      </c>
      <c r="B701" s="16" t="s">
        <v>3467</v>
      </c>
      <c r="C701" s="17" t="s">
        <v>7</v>
      </c>
      <c r="D701" s="18" t="s">
        <v>6</v>
      </c>
      <c r="E701" s="16" t="s">
        <v>6</v>
      </c>
      <c r="F701" s="19" t="s">
        <v>1391</v>
      </c>
      <c r="G701" s="41">
        <v>225066</v>
      </c>
      <c r="H701" s="41">
        <v>108883.3</v>
      </c>
      <c r="I701" s="31">
        <f>Essco_Report2[[#This Row],[FY 2021-22 Allocation]]-Essco_Report2[[#This Row],[FY 2021-22 Expended]]</f>
        <v>116182.7</v>
      </c>
      <c r="J701" s="32">
        <v>436303</v>
      </c>
      <c r="K701" s="32">
        <v>0</v>
      </c>
      <c r="L701" s="32">
        <f>Essco_Report2[[#This Row],[FY 2022-23 Allocation]]-Essco_Report2[[#This Row],[FY 2022-23 Expended]]</f>
        <v>436303</v>
      </c>
      <c r="M701" s="32">
        <v>552485.69999999995</v>
      </c>
    </row>
    <row r="702" spans="1:13" x14ac:dyDescent="0.35">
      <c r="A702" s="16" t="s">
        <v>3461</v>
      </c>
      <c r="B702" s="16" t="s">
        <v>3467</v>
      </c>
      <c r="C702" s="17" t="s">
        <v>1392</v>
      </c>
      <c r="D702" s="18" t="s">
        <v>1393</v>
      </c>
      <c r="E702" s="16" t="s">
        <v>10</v>
      </c>
      <c r="F702" s="19" t="s">
        <v>1394</v>
      </c>
      <c r="G702" s="41">
        <v>57548</v>
      </c>
      <c r="H702" s="41">
        <v>0</v>
      </c>
      <c r="I702" s="31">
        <f>Essco_Report2[[#This Row],[FY 2021-22 Allocation]]-Essco_Report2[[#This Row],[FY 2021-22 Expended]]</f>
        <v>57548</v>
      </c>
      <c r="J702" s="32">
        <v>122764</v>
      </c>
      <c r="K702" s="32">
        <v>0</v>
      </c>
      <c r="L702" s="32">
        <f>Essco_Report2[[#This Row],[FY 2022-23 Allocation]]-Essco_Report2[[#This Row],[FY 2022-23 Expended]]</f>
        <v>122764</v>
      </c>
      <c r="M702" s="32">
        <v>180312</v>
      </c>
    </row>
    <row r="703" spans="1:13" x14ac:dyDescent="0.35">
      <c r="A703" s="16" t="s">
        <v>3461</v>
      </c>
      <c r="B703" s="16" t="s">
        <v>3468</v>
      </c>
      <c r="C703" s="17" t="s">
        <v>7</v>
      </c>
      <c r="D703" s="18" t="s">
        <v>6</v>
      </c>
      <c r="E703" s="16" t="s">
        <v>6</v>
      </c>
      <c r="F703" s="19" t="s">
        <v>1395</v>
      </c>
      <c r="G703" s="41">
        <v>2919680</v>
      </c>
      <c r="H703" s="41">
        <v>2919680</v>
      </c>
      <c r="I703" s="31">
        <f>Essco_Report2[[#This Row],[FY 2021-22 Allocation]]-Essco_Report2[[#This Row],[FY 2021-22 Expended]]</f>
        <v>0</v>
      </c>
      <c r="J703" s="32">
        <v>5859701</v>
      </c>
      <c r="K703" s="32">
        <v>5859701</v>
      </c>
      <c r="L703" s="32">
        <f>Essco_Report2[[#This Row],[FY 2022-23 Allocation]]-Essco_Report2[[#This Row],[FY 2022-23 Expended]]</f>
        <v>0</v>
      </c>
      <c r="M703" s="32">
        <v>0</v>
      </c>
    </row>
    <row r="704" spans="1:13" x14ac:dyDescent="0.35">
      <c r="A704" s="16" t="s">
        <v>3461</v>
      </c>
      <c r="B704" s="16" t="s">
        <v>3468</v>
      </c>
      <c r="C704" s="17" t="s">
        <v>1396</v>
      </c>
      <c r="D704" s="18" t="s">
        <v>1397</v>
      </c>
      <c r="E704" s="16" t="s">
        <v>10</v>
      </c>
      <c r="F704" s="19" t="s">
        <v>1398</v>
      </c>
      <c r="G704" s="41">
        <v>56953</v>
      </c>
      <c r="H704" s="41">
        <v>47939.519999999997</v>
      </c>
      <c r="I704" s="31">
        <f>Essco_Report2[[#This Row],[FY 2021-22 Allocation]]-Essco_Report2[[#This Row],[FY 2021-22 Expended]]</f>
        <v>9013.4800000000032</v>
      </c>
      <c r="J704" s="32">
        <v>151905</v>
      </c>
      <c r="K704" s="32">
        <v>0</v>
      </c>
      <c r="L704" s="32">
        <f>Essco_Report2[[#This Row],[FY 2022-23 Allocation]]-Essco_Report2[[#This Row],[FY 2022-23 Expended]]</f>
        <v>151905</v>
      </c>
      <c r="M704" s="32">
        <v>160918.48000000001</v>
      </c>
    </row>
    <row r="705" spans="1:13" x14ac:dyDescent="0.35">
      <c r="A705" s="16" t="s">
        <v>3461</v>
      </c>
      <c r="B705" s="16" t="s">
        <v>3468</v>
      </c>
      <c r="C705" s="17" t="s">
        <v>3050</v>
      </c>
      <c r="D705" s="18" t="s">
        <v>3049</v>
      </c>
      <c r="E705" s="16" t="s">
        <v>10</v>
      </c>
      <c r="F705" s="19" t="s">
        <v>3048</v>
      </c>
      <c r="G705" s="41">
        <v>0</v>
      </c>
      <c r="H705" s="41">
        <v>0</v>
      </c>
      <c r="I705" s="31">
        <f>Essco_Report2[[#This Row],[FY 2021-22 Allocation]]-Essco_Report2[[#This Row],[FY 2021-22 Expended]]</f>
        <v>0</v>
      </c>
      <c r="J705" s="32">
        <v>128951</v>
      </c>
      <c r="K705" s="32">
        <v>128951</v>
      </c>
      <c r="L705" s="32">
        <f>Essco_Report2[[#This Row],[FY 2022-23 Allocation]]-Essco_Report2[[#This Row],[FY 2022-23 Expended]]</f>
        <v>0</v>
      </c>
      <c r="M705" s="32">
        <v>0</v>
      </c>
    </row>
    <row r="706" spans="1:13" x14ac:dyDescent="0.35">
      <c r="A706" s="16" t="s">
        <v>3461</v>
      </c>
      <c r="B706" s="16" t="s">
        <v>3468</v>
      </c>
      <c r="C706" s="17" t="s">
        <v>1399</v>
      </c>
      <c r="D706" s="21" t="s">
        <v>1400</v>
      </c>
      <c r="E706" s="16" t="s">
        <v>10</v>
      </c>
      <c r="F706" s="19" t="s">
        <v>3079</v>
      </c>
      <c r="G706" s="41">
        <v>50000</v>
      </c>
      <c r="H706" s="41">
        <v>50000</v>
      </c>
      <c r="I706" s="31">
        <f>Essco_Report2[[#This Row],[FY 2021-22 Allocation]]-Essco_Report2[[#This Row],[FY 2021-22 Expended]]</f>
        <v>0</v>
      </c>
      <c r="J706" s="32">
        <v>78046</v>
      </c>
      <c r="K706" s="32">
        <v>78046</v>
      </c>
      <c r="L706" s="32">
        <f>Essco_Report2[[#This Row],[FY 2022-23 Allocation]]-Essco_Report2[[#This Row],[FY 2022-23 Expended]]</f>
        <v>0</v>
      </c>
      <c r="M706" s="32">
        <v>0</v>
      </c>
    </row>
    <row r="707" spans="1:13" x14ac:dyDescent="0.35">
      <c r="A707" s="16" t="s">
        <v>3461</v>
      </c>
      <c r="B707" s="16" t="s">
        <v>3468</v>
      </c>
      <c r="C707" s="17" t="s">
        <v>1401</v>
      </c>
      <c r="D707" s="18" t="s">
        <v>1402</v>
      </c>
      <c r="E707" s="16" t="s">
        <v>10</v>
      </c>
      <c r="F707" s="19" t="s">
        <v>1403</v>
      </c>
      <c r="G707" s="41">
        <v>50000</v>
      </c>
      <c r="H707" s="41">
        <v>50000</v>
      </c>
      <c r="I707" s="31">
        <f>Essco_Report2[[#This Row],[FY 2021-22 Allocation]]-Essco_Report2[[#This Row],[FY 2021-22 Expended]]</f>
        <v>0</v>
      </c>
      <c r="J707" s="32">
        <v>77443</v>
      </c>
      <c r="K707" s="32">
        <v>77443</v>
      </c>
      <c r="L707" s="32">
        <f>Essco_Report2[[#This Row],[FY 2022-23 Allocation]]-Essco_Report2[[#This Row],[FY 2022-23 Expended]]</f>
        <v>0</v>
      </c>
      <c r="M707" s="32">
        <v>0</v>
      </c>
    </row>
    <row r="708" spans="1:13" x14ac:dyDescent="0.35">
      <c r="A708" s="16" t="s">
        <v>3461</v>
      </c>
      <c r="B708" s="16" t="s">
        <v>3469</v>
      </c>
      <c r="C708" s="17" t="s">
        <v>7</v>
      </c>
      <c r="D708" s="18" t="s">
        <v>6</v>
      </c>
      <c r="E708" s="16" t="s">
        <v>6</v>
      </c>
      <c r="F708" s="19" t="s">
        <v>1404</v>
      </c>
      <c r="G708" s="41">
        <v>359071</v>
      </c>
      <c r="H708" s="41">
        <v>359071</v>
      </c>
      <c r="I708" s="31">
        <f>Essco_Report2[[#This Row],[FY 2021-22 Allocation]]-Essco_Report2[[#This Row],[FY 2021-22 Expended]]</f>
        <v>0</v>
      </c>
      <c r="J708" s="32">
        <v>885224</v>
      </c>
      <c r="K708" s="32">
        <v>885224</v>
      </c>
      <c r="L708" s="32">
        <f>Essco_Report2[[#This Row],[FY 2022-23 Allocation]]-Essco_Report2[[#This Row],[FY 2022-23 Expended]]</f>
        <v>0</v>
      </c>
      <c r="M708" s="32">
        <v>0</v>
      </c>
    </row>
    <row r="709" spans="1:13" x14ac:dyDescent="0.35">
      <c r="A709" s="16" t="s">
        <v>3461</v>
      </c>
      <c r="B709" s="16" t="s">
        <v>3469</v>
      </c>
      <c r="C709" s="17" t="s">
        <v>1405</v>
      </c>
      <c r="D709" s="18" t="s">
        <v>1406</v>
      </c>
      <c r="E709" s="16" t="s">
        <v>10</v>
      </c>
      <c r="F709" s="19" t="s">
        <v>1407</v>
      </c>
      <c r="G709" s="41">
        <v>54252</v>
      </c>
      <c r="H709" s="41">
        <v>54252</v>
      </c>
      <c r="I709" s="31">
        <f>Essco_Report2[[#This Row],[FY 2021-22 Allocation]]-Essco_Report2[[#This Row],[FY 2021-22 Expended]]</f>
        <v>0</v>
      </c>
      <c r="J709" s="32">
        <v>150515</v>
      </c>
      <c r="K709" s="32">
        <v>150515</v>
      </c>
      <c r="L709" s="32">
        <f>Essco_Report2[[#This Row],[FY 2022-23 Allocation]]-Essco_Report2[[#This Row],[FY 2022-23 Expended]]</f>
        <v>0</v>
      </c>
      <c r="M709" s="32">
        <v>0</v>
      </c>
    </row>
    <row r="710" spans="1:13" x14ac:dyDescent="0.35">
      <c r="A710" s="16" t="s">
        <v>3461</v>
      </c>
      <c r="B710" s="16" t="s">
        <v>3469</v>
      </c>
      <c r="C710" s="17" t="s">
        <v>1408</v>
      </c>
      <c r="D710" s="18" t="s">
        <v>1409</v>
      </c>
      <c r="E710" s="16" t="s">
        <v>10</v>
      </c>
      <c r="F710" s="19" t="s">
        <v>1410</v>
      </c>
      <c r="G710" s="41">
        <v>50000</v>
      </c>
      <c r="H710" s="41">
        <v>50000</v>
      </c>
      <c r="I710" s="31">
        <f>Essco_Report2[[#This Row],[FY 2021-22 Allocation]]-Essco_Report2[[#This Row],[FY 2021-22 Expended]]</f>
        <v>0</v>
      </c>
      <c r="J710" s="32">
        <v>50000</v>
      </c>
      <c r="K710" s="32">
        <v>50000</v>
      </c>
      <c r="L710" s="32">
        <f>Essco_Report2[[#This Row],[FY 2022-23 Allocation]]-Essco_Report2[[#This Row],[FY 2022-23 Expended]]</f>
        <v>0</v>
      </c>
      <c r="M710" s="32">
        <v>0</v>
      </c>
    </row>
    <row r="711" spans="1:13" x14ac:dyDescent="0.35">
      <c r="A711" s="16" t="s">
        <v>3461</v>
      </c>
      <c r="B711" s="16" t="s">
        <v>3470</v>
      </c>
      <c r="C711" s="17" t="s">
        <v>7</v>
      </c>
      <c r="D711" s="18" t="s">
        <v>6</v>
      </c>
      <c r="E711" s="16" t="s">
        <v>6</v>
      </c>
      <c r="F711" s="19" t="s">
        <v>1411</v>
      </c>
      <c r="G711" s="41">
        <v>66745</v>
      </c>
      <c r="H711" s="41">
        <v>66745</v>
      </c>
      <c r="I711" s="31">
        <f>Essco_Report2[[#This Row],[FY 2021-22 Allocation]]-Essco_Report2[[#This Row],[FY 2021-22 Expended]]</f>
        <v>0</v>
      </c>
      <c r="J711" s="32">
        <v>160241</v>
      </c>
      <c r="K711" s="32">
        <v>94100.66</v>
      </c>
      <c r="L711" s="32">
        <f>Essco_Report2[[#This Row],[FY 2022-23 Allocation]]-Essco_Report2[[#This Row],[FY 2022-23 Expended]]</f>
        <v>66140.34</v>
      </c>
      <c r="M711" s="32">
        <v>66140.34</v>
      </c>
    </row>
    <row r="712" spans="1:13" x14ac:dyDescent="0.35">
      <c r="A712" s="16" t="s">
        <v>3461</v>
      </c>
      <c r="B712" s="16" t="s">
        <v>3471</v>
      </c>
      <c r="C712" s="17" t="s">
        <v>7</v>
      </c>
      <c r="D712" s="18" t="s">
        <v>6</v>
      </c>
      <c r="E712" s="16" t="s">
        <v>6</v>
      </c>
      <c r="F712" s="19" t="s">
        <v>1412</v>
      </c>
      <c r="G712" s="41">
        <v>78672</v>
      </c>
      <c r="H712" s="41">
        <v>78672</v>
      </c>
      <c r="I712" s="31">
        <f>Essco_Report2[[#This Row],[FY 2021-22 Allocation]]-Essco_Report2[[#This Row],[FY 2021-22 Expended]]</f>
        <v>0</v>
      </c>
      <c r="J712" s="32">
        <v>219203</v>
      </c>
      <c r="K712" s="32">
        <v>219203</v>
      </c>
      <c r="L712" s="32">
        <f>Essco_Report2[[#This Row],[FY 2022-23 Allocation]]-Essco_Report2[[#This Row],[FY 2022-23 Expended]]</f>
        <v>0</v>
      </c>
      <c r="M712" s="32">
        <v>0</v>
      </c>
    </row>
    <row r="713" spans="1:13" x14ac:dyDescent="0.35">
      <c r="A713" s="16" t="s">
        <v>3461</v>
      </c>
      <c r="B713" s="16" t="s">
        <v>3472</v>
      </c>
      <c r="C713" s="17" t="s">
        <v>7</v>
      </c>
      <c r="D713" s="18" t="s">
        <v>6</v>
      </c>
      <c r="E713" s="16" t="s">
        <v>6</v>
      </c>
      <c r="F713" s="19" t="s">
        <v>1413</v>
      </c>
      <c r="G713" s="41">
        <v>50000</v>
      </c>
      <c r="H713" s="41">
        <v>50000</v>
      </c>
      <c r="I713" s="31">
        <f>Essco_Report2[[#This Row],[FY 2021-22 Allocation]]-Essco_Report2[[#This Row],[FY 2021-22 Expended]]</f>
        <v>0</v>
      </c>
      <c r="J713" s="32">
        <v>59386</v>
      </c>
      <c r="K713" s="32">
        <v>59386</v>
      </c>
      <c r="L713" s="32">
        <f>Essco_Report2[[#This Row],[FY 2022-23 Allocation]]-Essco_Report2[[#This Row],[FY 2022-23 Expended]]</f>
        <v>0</v>
      </c>
      <c r="M713" s="32">
        <v>0</v>
      </c>
    </row>
    <row r="714" spans="1:13" x14ac:dyDescent="0.35">
      <c r="A714" s="16" t="s">
        <v>3473</v>
      </c>
      <c r="B714" s="16" t="s">
        <v>3474</v>
      </c>
      <c r="C714" s="17" t="s">
        <v>7</v>
      </c>
      <c r="D714" s="18" t="s">
        <v>6</v>
      </c>
      <c r="E714" s="16" t="s">
        <v>6</v>
      </c>
      <c r="F714" s="19" t="s">
        <v>1414</v>
      </c>
      <c r="G714" s="41">
        <v>3491380</v>
      </c>
      <c r="H714" s="41">
        <v>846752.05</v>
      </c>
      <c r="I714" s="31">
        <f>Essco_Report2[[#This Row],[FY 2021-22 Allocation]]-Essco_Report2[[#This Row],[FY 2021-22 Expended]]</f>
        <v>2644627.9500000002</v>
      </c>
      <c r="J714" s="32">
        <v>7541619</v>
      </c>
      <c r="K714" s="32">
        <v>1035807.1</v>
      </c>
      <c r="L714" s="32">
        <f>Essco_Report2[[#This Row],[FY 2022-23 Allocation]]-Essco_Report2[[#This Row],[FY 2022-23 Expended]]</f>
        <v>6505811.9000000004</v>
      </c>
      <c r="M714" s="32">
        <v>9150439.8500000015</v>
      </c>
    </row>
    <row r="715" spans="1:13" x14ac:dyDescent="0.35">
      <c r="A715" s="16" t="s">
        <v>3473</v>
      </c>
      <c r="B715" s="16" t="s">
        <v>3475</v>
      </c>
      <c r="C715" s="17" t="s">
        <v>7</v>
      </c>
      <c r="D715" s="21" t="s">
        <v>6</v>
      </c>
      <c r="E715" s="16" t="s">
        <v>6</v>
      </c>
      <c r="F715" s="19" t="s">
        <v>1415</v>
      </c>
      <c r="G715" s="41">
        <v>50000</v>
      </c>
      <c r="H715" s="41">
        <v>50000</v>
      </c>
      <c r="I715" s="31">
        <f>Essco_Report2[[#This Row],[FY 2021-22 Allocation]]-Essco_Report2[[#This Row],[FY 2021-22 Expended]]</f>
        <v>0</v>
      </c>
      <c r="J715" s="32">
        <v>55580</v>
      </c>
      <c r="K715" s="32">
        <v>26627.599999999999</v>
      </c>
      <c r="L715" s="32">
        <f>Essco_Report2[[#This Row],[FY 2022-23 Allocation]]-Essco_Report2[[#This Row],[FY 2022-23 Expended]]</f>
        <v>28952.400000000001</v>
      </c>
      <c r="M715" s="32">
        <v>28952.400000000001</v>
      </c>
    </row>
    <row r="716" spans="1:13" x14ac:dyDescent="0.35">
      <c r="A716" s="16" t="s">
        <v>3473</v>
      </c>
      <c r="B716" s="16" t="s">
        <v>3475</v>
      </c>
      <c r="C716" s="17" t="s">
        <v>1416</v>
      </c>
      <c r="D716" s="18" t="s">
        <v>1417</v>
      </c>
      <c r="E716" s="16" t="s">
        <v>24</v>
      </c>
      <c r="F716" s="19" t="s">
        <v>1418</v>
      </c>
      <c r="G716" s="41">
        <v>105345</v>
      </c>
      <c r="H716" s="41">
        <v>105345</v>
      </c>
      <c r="I716" s="31">
        <f>Essco_Report2[[#This Row],[FY 2021-22 Allocation]]-Essco_Report2[[#This Row],[FY 2021-22 Expended]]</f>
        <v>0</v>
      </c>
      <c r="J716" s="32">
        <v>298872</v>
      </c>
      <c r="K716" s="32">
        <v>249930.5</v>
      </c>
      <c r="L716" s="32">
        <f>Essco_Report2[[#This Row],[FY 2022-23 Allocation]]-Essco_Report2[[#This Row],[FY 2022-23 Expended]]</f>
        <v>48941.5</v>
      </c>
      <c r="M716" s="32">
        <v>48941.5</v>
      </c>
    </row>
    <row r="717" spans="1:13" x14ac:dyDescent="0.35">
      <c r="A717" s="16" t="s">
        <v>3473</v>
      </c>
      <c r="B717" s="16" t="s">
        <v>3476</v>
      </c>
      <c r="C717" s="17" t="s">
        <v>7</v>
      </c>
      <c r="D717" s="21" t="s">
        <v>6</v>
      </c>
      <c r="E717" s="16" t="s">
        <v>6</v>
      </c>
      <c r="F717" s="19" t="s">
        <v>1419</v>
      </c>
      <c r="G717" s="41">
        <v>128029</v>
      </c>
      <c r="H717" s="41">
        <v>128029</v>
      </c>
      <c r="I717" s="31">
        <f>Essco_Report2[[#This Row],[FY 2021-22 Allocation]]-Essco_Report2[[#This Row],[FY 2021-22 Expended]]</f>
        <v>0</v>
      </c>
      <c r="J717" s="32">
        <v>281850</v>
      </c>
      <c r="K717" s="32">
        <v>243159.66</v>
      </c>
      <c r="L717" s="32">
        <f>Essco_Report2[[#This Row],[FY 2022-23 Allocation]]-Essco_Report2[[#This Row],[FY 2022-23 Expended]]</f>
        <v>38690.339999999997</v>
      </c>
      <c r="M717" s="32">
        <v>38690.339999999997</v>
      </c>
    </row>
    <row r="718" spans="1:13" x14ac:dyDescent="0.35">
      <c r="A718" s="16" t="s">
        <v>3473</v>
      </c>
      <c r="B718" s="16" t="s">
        <v>3477</v>
      </c>
      <c r="C718" s="17" t="s">
        <v>7</v>
      </c>
      <c r="D718" s="21" t="s">
        <v>6</v>
      </c>
      <c r="E718" s="16" t="s">
        <v>6</v>
      </c>
      <c r="F718" s="19" t="s">
        <v>1420</v>
      </c>
      <c r="G718" s="41">
        <v>462345</v>
      </c>
      <c r="H718" s="41">
        <v>462345</v>
      </c>
      <c r="I718" s="31">
        <f>Essco_Report2[[#This Row],[FY 2021-22 Allocation]]-Essco_Report2[[#This Row],[FY 2021-22 Expended]]</f>
        <v>0</v>
      </c>
      <c r="J718" s="32">
        <v>1337174</v>
      </c>
      <c r="K718" s="32">
        <v>1337174</v>
      </c>
      <c r="L718" s="32">
        <f>Essco_Report2[[#This Row],[FY 2022-23 Allocation]]-Essco_Report2[[#This Row],[FY 2022-23 Expended]]</f>
        <v>0</v>
      </c>
      <c r="M718" s="32">
        <v>0</v>
      </c>
    </row>
    <row r="719" spans="1:13" x14ac:dyDescent="0.35">
      <c r="A719" s="16" t="s">
        <v>3473</v>
      </c>
      <c r="B719" s="16" t="s">
        <v>3478</v>
      </c>
      <c r="C719" s="17" t="s">
        <v>7</v>
      </c>
      <c r="D719" s="21" t="s">
        <v>6</v>
      </c>
      <c r="E719" s="16" t="s">
        <v>6</v>
      </c>
      <c r="F719" s="19" t="s">
        <v>1421</v>
      </c>
      <c r="G719" s="41">
        <v>245095</v>
      </c>
      <c r="H719" s="41">
        <v>245095</v>
      </c>
      <c r="I719" s="31">
        <f>Essco_Report2[[#This Row],[FY 2021-22 Allocation]]-Essco_Report2[[#This Row],[FY 2021-22 Expended]]</f>
        <v>0</v>
      </c>
      <c r="J719" s="32">
        <v>586617</v>
      </c>
      <c r="K719" s="32">
        <v>586617</v>
      </c>
      <c r="L719" s="32">
        <f>Essco_Report2[[#This Row],[FY 2022-23 Allocation]]-Essco_Report2[[#This Row],[FY 2022-23 Expended]]</f>
        <v>0</v>
      </c>
      <c r="M719" s="32">
        <v>0</v>
      </c>
    </row>
    <row r="720" spans="1:13" x14ac:dyDescent="0.35">
      <c r="A720" s="16" t="s">
        <v>3473</v>
      </c>
      <c r="B720" s="16" t="s">
        <v>3479</v>
      </c>
      <c r="C720" s="17" t="s">
        <v>7</v>
      </c>
      <c r="D720" s="18" t="s">
        <v>6</v>
      </c>
      <c r="E720" s="16" t="s">
        <v>6</v>
      </c>
      <c r="F720" s="19" t="s">
        <v>1422</v>
      </c>
      <c r="G720" s="41">
        <v>1940443</v>
      </c>
      <c r="H720" s="41">
        <v>1940443</v>
      </c>
      <c r="I720" s="31">
        <f>Essco_Report2[[#This Row],[FY 2021-22 Allocation]]-Essco_Report2[[#This Row],[FY 2021-22 Expended]]</f>
        <v>0</v>
      </c>
      <c r="J720" s="32">
        <v>4240788</v>
      </c>
      <c r="K720" s="32">
        <v>4052498</v>
      </c>
      <c r="L720" s="32">
        <f>Essco_Report2[[#This Row],[FY 2022-23 Allocation]]-Essco_Report2[[#This Row],[FY 2022-23 Expended]]</f>
        <v>188290</v>
      </c>
      <c r="M720" s="32">
        <v>188290</v>
      </c>
    </row>
    <row r="721" spans="1:13" x14ac:dyDescent="0.35">
      <c r="A721" s="16" t="s">
        <v>3473</v>
      </c>
      <c r="B721" s="16" t="s">
        <v>3480</v>
      </c>
      <c r="C721" s="17" t="s">
        <v>7</v>
      </c>
      <c r="D721" s="18" t="s">
        <v>6</v>
      </c>
      <c r="E721" s="16" t="s">
        <v>6</v>
      </c>
      <c r="F721" s="19" t="s">
        <v>1423</v>
      </c>
      <c r="G721" s="41">
        <v>2929791</v>
      </c>
      <c r="H721" s="41">
        <v>2929791</v>
      </c>
      <c r="I721" s="31">
        <f>Essco_Report2[[#This Row],[FY 2021-22 Allocation]]-Essco_Report2[[#This Row],[FY 2021-22 Expended]]</f>
        <v>0</v>
      </c>
      <c r="J721" s="32">
        <v>10361458</v>
      </c>
      <c r="K721" s="32">
        <v>6038887.3799999999</v>
      </c>
      <c r="L721" s="32">
        <f>Essco_Report2[[#This Row],[FY 2022-23 Allocation]]-Essco_Report2[[#This Row],[FY 2022-23 Expended]]</f>
        <v>4322570.62</v>
      </c>
      <c r="M721" s="32">
        <v>4322570.62</v>
      </c>
    </row>
    <row r="722" spans="1:13" x14ac:dyDescent="0.35">
      <c r="A722" s="16" t="s">
        <v>3473</v>
      </c>
      <c r="B722" s="16" t="s">
        <v>3481</v>
      </c>
      <c r="C722" s="17" t="s">
        <v>7</v>
      </c>
      <c r="D722" s="18" t="s">
        <v>6</v>
      </c>
      <c r="E722" s="16" t="s">
        <v>6</v>
      </c>
      <c r="F722" s="19" t="s">
        <v>1424</v>
      </c>
      <c r="G722" s="41">
        <v>181361</v>
      </c>
      <c r="H722" s="41">
        <v>181361</v>
      </c>
      <c r="I722" s="31">
        <f>Essco_Report2[[#This Row],[FY 2021-22 Allocation]]-Essco_Report2[[#This Row],[FY 2021-22 Expended]]</f>
        <v>0</v>
      </c>
      <c r="J722" s="32">
        <v>492607</v>
      </c>
      <c r="K722" s="32">
        <v>492607</v>
      </c>
      <c r="L722" s="32">
        <f>Essco_Report2[[#This Row],[FY 2022-23 Allocation]]-Essco_Report2[[#This Row],[FY 2022-23 Expended]]</f>
        <v>0</v>
      </c>
      <c r="M722" s="32">
        <v>0</v>
      </c>
    </row>
    <row r="723" spans="1:13" x14ac:dyDescent="0.35">
      <c r="A723" s="16" t="s">
        <v>3473</v>
      </c>
      <c r="B723" s="16" t="s">
        <v>3482</v>
      </c>
      <c r="C723" s="17" t="s">
        <v>7</v>
      </c>
      <c r="D723" s="18" t="s">
        <v>6</v>
      </c>
      <c r="E723" s="16" t="s">
        <v>6</v>
      </c>
      <c r="F723" s="19" t="s">
        <v>1425</v>
      </c>
      <c r="G723" s="41">
        <v>4392438</v>
      </c>
      <c r="H723" s="41">
        <v>4392438</v>
      </c>
      <c r="I723" s="31">
        <f>Essco_Report2[[#This Row],[FY 2021-22 Allocation]]-Essco_Report2[[#This Row],[FY 2021-22 Expended]]</f>
        <v>0</v>
      </c>
      <c r="J723" s="32">
        <v>16207189</v>
      </c>
      <c r="K723" s="32">
        <v>2772918.55</v>
      </c>
      <c r="L723" s="32">
        <f>Essco_Report2[[#This Row],[FY 2022-23 Allocation]]-Essco_Report2[[#This Row],[FY 2022-23 Expended]]</f>
        <v>13434270.449999999</v>
      </c>
      <c r="M723" s="32">
        <v>13434270.449999999</v>
      </c>
    </row>
    <row r="724" spans="1:13" x14ac:dyDescent="0.35">
      <c r="A724" s="16" t="s">
        <v>3473</v>
      </c>
      <c r="B724" s="16" t="s">
        <v>3483</v>
      </c>
      <c r="C724" s="17" t="s">
        <v>7</v>
      </c>
      <c r="D724" s="18" t="s">
        <v>6</v>
      </c>
      <c r="E724" s="16" t="s">
        <v>6</v>
      </c>
      <c r="F724" s="19" t="s">
        <v>1426</v>
      </c>
      <c r="G724" s="41">
        <v>50000</v>
      </c>
      <c r="H724" s="41">
        <v>50000</v>
      </c>
      <c r="I724" s="31">
        <f>Essco_Report2[[#This Row],[FY 2021-22 Allocation]]-Essco_Report2[[#This Row],[FY 2021-22 Expended]]</f>
        <v>0</v>
      </c>
      <c r="J724" s="32">
        <v>85325</v>
      </c>
      <c r="K724" s="32">
        <v>85325</v>
      </c>
      <c r="L724" s="32">
        <f>Essco_Report2[[#This Row],[FY 2022-23 Allocation]]-Essco_Report2[[#This Row],[FY 2022-23 Expended]]</f>
        <v>0</v>
      </c>
      <c r="M724" s="32">
        <v>0</v>
      </c>
    </row>
    <row r="725" spans="1:13" x14ac:dyDescent="0.35">
      <c r="A725" s="16" t="s">
        <v>3473</v>
      </c>
      <c r="B725" s="16" t="s">
        <v>3484</v>
      </c>
      <c r="C725" s="17" t="s">
        <v>7</v>
      </c>
      <c r="D725" s="18" t="s">
        <v>6</v>
      </c>
      <c r="E725" s="16" t="s">
        <v>6</v>
      </c>
      <c r="F725" s="19" t="s">
        <v>1427</v>
      </c>
      <c r="G725" s="41">
        <v>681317</v>
      </c>
      <c r="H725" s="41">
        <v>681317</v>
      </c>
      <c r="I725" s="31">
        <f>Essco_Report2[[#This Row],[FY 2021-22 Allocation]]-Essco_Report2[[#This Row],[FY 2021-22 Expended]]</f>
        <v>0</v>
      </c>
      <c r="J725" s="32">
        <v>1523285</v>
      </c>
      <c r="K725" s="32">
        <v>1523285</v>
      </c>
      <c r="L725" s="32">
        <f>Essco_Report2[[#This Row],[FY 2022-23 Allocation]]-Essco_Report2[[#This Row],[FY 2022-23 Expended]]</f>
        <v>0</v>
      </c>
      <c r="M725" s="32">
        <v>0</v>
      </c>
    </row>
    <row r="726" spans="1:13" x14ac:dyDescent="0.35">
      <c r="A726" s="16" t="s">
        <v>3473</v>
      </c>
      <c r="B726" s="16" t="s">
        <v>3485</v>
      </c>
      <c r="C726" s="17" t="s">
        <v>7</v>
      </c>
      <c r="D726" s="21" t="s">
        <v>6</v>
      </c>
      <c r="E726" s="16" t="s">
        <v>6</v>
      </c>
      <c r="F726" s="19" t="s">
        <v>1428</v>
      </c>
      <c r="G726" s="41">
        <v>50000</v>
      </c>
      <c r="H726" s="41">
        <v>50000</v>
      </c>
      <c r="I726" s="31">
        <f>Essco_Report2[[#This Row],[FY 2021-22 Allocation]]-Essco_Report2[[#This Row],[FY 2021-22 Expended]]</f>
        <v>0</v>
      </c>
      <c r="J726" s="32">
        <v>81386</v>
      </c>
      <c r="K726" s="32">
        <v>23506.21</v>
      </c>
      <c r="L726" s="32">
        <f>Essco_Report2[[#This Row],[FY 2022-23 Allocation]]-Essco_Report2[[#This Row],[FY 2022-23 Expended]]</f>
        <v>57879.79</v>
      </c>
      <c r="M726" s="32">
        <v>57879.79</v>
      </c>
    </row>
    <row r="727" spans="1:13" x14ac:dyDescent="0.35">
      <c r="A727" s="16" t="s">
        <v>3473</v>
      </c>
      <c r="B727" s="16" t="s">
        <v>3486</v>
      </c>
      <c r="C727" s="17" t="s">
        <v>7</v>
      </c>
      <c r="D727" s="18" t="s">
        <v>6</v>
      </c>
      <c r="E727" s="16" t="s">
        <v>6</v>
      </c>
      <c r="F727" s="19" t="s">
        <v>1429</v>
      </c>
      <c r="G727" s="41">
        <v>2151804</v>
      </c>
      <c r="H727" s="41">
        <v>0</v>
      </c>
      <c r="I727" s="31">
        <f>Essco_Report2[[#This Row],[FY 2021-22 Allocation]]-Essco_Report2[[#This Row],[FY 2021-22 Expended]]</f>
        <v>2151804</v>
      </c>
      <c r="J727" s="32">
        <v>4590498</v>
      </c>
      <c r="K727" s="32">
        <v>477402.81</v>
      </c>
      <c r="L727" s="32">
        <f>Essco_Report2[[#This Row],[FY 2022-23 Allocation]]-Essco_Report2[[#This Row],[FY 2022-23 Expended]]</f>
        <v>4113095.19</v>
      </c>
      <c r="M727" s="32">
        <v>6264899.1899999995</v>
      </c>
    </row>
    <row r="728" spans="1:13" x14ac:dyDescent="0.35">
      <c r="A728" s="16" t="s">
        <v>3473</v>
      </c>
      <c r="B728" s="16" t="s">
        <v>3487</v>
      </c>
      <c r="C728" s="17" t="s">
        <v>7</v>
      </c>
      <c r="D728" s="18" t="s">
        <v>6</v>
      </c>
      <c r="E728" s="16" t="s">
        <v>6</v>
      </c>
      <c r="F728" s="19" t="s">
        <v>1430</v>
      </c>
      <c r="G728" s="41">
        <v>1643518</v>
      </c>
      <c r="H728" s="41">
        <v>1643518</v>
      </c>
      <c r="I728" s="31">
        <f>Essco_Report2[[#This Row],[FY 2021-22 Allocation]]-Essco_Report2[[#This Row],[FY 2021-22 Expended]]</f>
        <v>0</v>
      </c>
      <c r="J728" s="32">
        <v>3214256</v>
      </c>
      <c r="K728" s="32">
        <v>3214256</v>
      </c>
      <c r="L728" s="32">
        <f>Essco_Report2[[#This Row],[FY 2022-23 Allocation]]-Essco_Report2[[#This Row],[FY 2022-23 Expended]]</f>
        <v>0</v>
      </c>
      <c r="M728" s="32">
        <v>0</v>
      </c>
    </row>
    <row r="729" spans="1:13" x14ac:dyDescent="0.35">
      <c r="A729" s="16" t="s">
        <v>3473</v>
      </c>
      <c r="B729" s="16" t="s">
        <v>3488</v>
      </c>
      <c r="C729" s="17" t="s">
        <v>7</v>
      </c>
      <c r="D729" s="18" t="s">
        <v>6</v>
      </c>
      <c r="E729" s="16" t="s">
        <v>6</v>
      </c>
      <c r="F729" s="19" t="s">
        <v>1431</v>
      </c>
      <c r="G729" s="41">
        <v>874517</v>
      </c>
      <c r="H729" s="41">
        <v>874517</v>
      </c>
      <c r="I729" s="31">
        <f>Essco_Report2[[#This Row],[FY 2021-22 Allocation]]-Essco_Report2[[#This Row],[FY 2021-22 Expended]]</f>
        <v>0</v>
      </c>
      <c r="J729" s="32">
        <v>1642234</v>
      </c>
      <c r="K729" s="32">
        <v>1642234</v>
      </c>
      <c r="L729" s="32">
        <f>Essco_Report2[[#This Row],[FY 2022-23 Allocation]]-Essco_Report2[[#This Row],[FY 2022-23 Expended]]</f>
        <v>0</v>
      </c>
      <c r="M729" s="32">
        <v>0</v>
      </c>
    </row>
    <row r="730" spans="1:13" x14ac:dyDescent="0.35">
      <c r="A730" s="16" t="s">
        <v>3473</v>
      </c>
      <c r="B730" s="16" t="s">
        <v>3489</v>
      </c>
      <c r="C730" s="17" t="s">
        <v>7</v>
      </c>
      <c r="D730" s="18" t="s">
        <v>6</v>
      </c>
      <c r="E730" s="16" t="s">
        <v>6</v>
      </c>
      <c r="F730" s="19" t="s">
        <v>1432</v>
      </c>
      <c r="G730" s="41">
        <v>148187</v>
      </c>
      <c r="H730" s="41">
        <v>148187</v>
      </c>
      <c r="I730" s="31">
        <f>Essco_Report2[[#This Row],[FY 2021-22 Allocation]]-Essco_Report2[[#This Row],[FY 2021-22 Expended]]</f>
        <v>0</v>
      </c>
      <c r="J730" s="32">
        <v>424448</v>
      </c>
      <c r="K730" s="32">
        <v>300734.34000000003</v>
      </c>
      <c r="L730" s="32">
        <f>Essco_Report2[[#This Row],[FY 2022-23 Allocation]]-Essco_Report2[[#This Row],[FY 2022-23 Expended]]</f>
        <v>123713.65999999997</v>
      </c>
      <c r="M730" s="32">
        <v>123713.66</v>
      </c>
    </row>
    <row r="731" spans="1:13" x14ac:dyDescent="0.35">
      <c r="A731" s="16" t="s">
        <v>3473</v>
      </c>
      <c r="B731" s="16" t="s">
        <v>3490</v>
      </c>
      <c r="C731" s="17" t="s">
        <v>7</v>
      </c>
      <c r="D731" s="18" t="s">
        <v>6</v>
      </c>
      <c r="E731" s="16" t="s">
        <v>6</v>
      </c>
      <c r="F731" s="19" t="s">
        <v>1433</v>
      </c>
      <c r="G731" s="41">
        <v>1273359</v>
      </c>
      <c r="H731" s="41">
        <v>1273359</v>
      </c>
      <c r="I731" s="31">
        <f>Essco_Report2[[#This Row],[FY 2021-22 Allocation]]-Essco_Report2[[#This Row],[FY 2021-22 Expended]]</f>
        <v>0</v>
      </c>
      <c r="J731" s="32">
        <v>2495594</v>
      </c>
      <c r="K731" s="32">
        <v>2495594</v>
      </c>
      <c r="L731" s="32">
        <f>Essco_Report2[[#This Row],[FY 2022-23 Allocation]]-Essco_Report2[[#This Row],[FY 2022-23 Expended]]</f>
        <v>0</v>
      </c>
      <c r="M731" s="32">
        <v>0</v>
      </c>
    </row>
    <row r="732" spans="1:13" x14ac:dyDescent="0.35">
      <c r="A732" s="16" t="s">
        <v>3473</v>
      </c>
      <c r="B732" s="16" t="s">
        <v>3491</v>
      </c>
      <c r="C732" s="17" t="s">
        <v>7</v>
      </c>
      <c r="D732" s="18" t="s">
        <v>6</v>
      </c>
      <c r="E732" s="16" t="s">
        <v>6</v>
      </c>
      <c r="F732" s="19" t="s">
        <v>1434</v>
      </c>
      <c r="G732" s="41">
        <v>1387647</v>
      </c>
      <c r="H732" s="41">
        <v>1387647</v>
      </c>
      <c r="I732" s="31">
        <f>Essco_Report2[[#This Row],[FY 2021-22 Allocation]]-Essco_Report2[[#This Row],[FY 2021-22 Expended]]</f>
        <v>0</v>
      </c>
      <c r="J732" s="32">
        <v>2684929</v>
      </c>
      <c r="K732" s="32">
        <v>2684929</v>
      </c>
      <c r="L732" s="32">
        <f>Essco_Report2[[#This Row],[FY 2022-23 Allocation]]-Essco_Report2[[#This Row],[FY 2022-23 Expended]]</f>
        <v>0</v>
      </c>
      <c r="M732" s="32">
        <v>0</v>
      </c>
    </row>
    <row r="733" spans="1:13" x14ac:dyDescent="0.35">
      <c r="A733" s="16" t="s">
        <v>3492</v>
      </c>
      <c r="B733" s="16" t="s">
        <v>3493</v>
      </c>
      <c r="C733" s="17" t="s">
        <v>7</v>
      </c>
      <c r="D733" s="18" t="s">
        <v>6</v>
      </c>
      <c r="E733" s="16" t="s">
        <v>6</v>
      </c>
      <c r="F733" s="19" t="s">
        <v>1435</v>
      </c>
      <c r="G733" s="41">
        <v>50000</v>
      </c>
      <c r="H733" s="41">
        <v>50000</v>
      </c>
      <c r="I733" s="31">
        <f>Essco_Report2[[#This Row],[FY 2021-22 Allocation]]-Essco_Report2[[#This Row],[FY 2021-22 Expended]]</f>
        <v>0</v>
      </c>
      <c r="J733" s="32">
        <v>59940</v>
      </c>
      <c r="K733" s="32">
        <v>59940</v>
      </c>
      <c r="L733" s="32">
        <f>Essco_Report2[[#This Row],[FY 2022-23 Allocation]]-Essco_Report2[[#This Row],[FY 2022-23 Expended]]</f>
        <v>0</v>
      </c>
      <c r="M733" s="32">
        <v>0</v>
      </c>
    </row>
    <row r="734" spans="1:13" x14ac:dyDescent="0.35">
      <c r="A734" s="16" t="s">
        <v>3492</v>
      </c>
      <c r="B734" s="16" t="s">
        <v>3494</v>
      </c>
      <c r="C734" s="17" t="s">
        <v>7</v>
      </c>
      <c r="D734" s="18" t="s">
        <v>6</v>
      </c>
      <c r="E734" s="16" t="s">
        <v>6</v>
      </c>
      <c r="F734" s="19" t="s">
        <v>1436</v>
      </c>
      <c r="G734" s="41">
        <v>194081</v>
      </c>
      <c r="H734" s="41">
        <v>194081</v>
      </c>
      <c r="I734" s="31">
        <f>Essco_Report2[[#This Row],[FY 2021-22 Allocation]]-Essco_Report2[[#This Row],[FY 2021-22 Expended]]</f>
        <v>0</v>
      </c>
      <c r="J734" s="32">
        <v>548568</v>
      </c>
      <c r="K734" s="32">
        <v>548568</v>
      </c>
      <c r="L734" s="32">
        <f>Essco_Report2[[#This Row],[FY 2022-23 Allocation]]-Essco_Report2[[#This Row],[FY 2022-23 Expended]]</f>
        <v>0</v>
      </c>
      <c r="M734" s="32">
        <v>0</v>
      </c>
    </row>
    <row r="735" spans="1:13" x14ac:dyDescent="0.35">
      <c r="A735" s="16" t="s">
        <v>3492</v>
      </c>
      <c r="B735" s="16" t="s">
        <v>3495</v>
      </c>
      <c r="C735" s="17" t="s">
        <v>7</v>
      </c>
      <c r="D735" s="18" t="s">
        <v>6</v>
      </c>
      <c r="E735" s="16" t="s">
        <v>6</v>
      </c>
      <c r="F735" s="19" t="s">
        <v>1437</v>
      </c>
      <c r="G735" s="41">
        <v>209389</v>
      </c>
      <c r="H735" s="41">
        <v>209389</v>
      </c>
      <c r="I735" s="31">
        <f>Essco_Report2[[#This Row],[FY 2021-22 Allocation]]-Essco_Report2[[#This Row],[FY 2021-22 Expended]]</f>
        <v>0</v>
      </c>
      <c r="J735" s="32">
        <v>439825</v>
      </c>
      <c r="K735" s="32">
        <v>439825</v>
      </c>
      <c r="L735" s="32">
        <f>Essco_Report2[[#This Row],[FY 2022-23 Allocation]]-Essco_Report2[[#This Row],[FY 2022-23 Expended]]</f>
        <v>0</v>
      </c>
      <c r="M735" s="32">
        <v>0</v>
      </c>
    </row>
    <row r="736" spans="1:13" x14ac:dyDescent="0.35">
      <c r="A736" s="16" t="s">
        <v>3496</v>
      </c>
      <c r="B736" s="16" t="s">
        <v>3497</v>
      </c>
      <c r="C736" s="17" t="s">
        <v>7</v>
      </c>
      <c r="D736" s="18" t="s">
        <v>6</v>
      </c>
      <c r="E736" s="16" t="s">
        <v>6</v>
      </c>
      <c r="F736" s="19" t="s">
        <v>1438</v>
      </c>
      <c r="G736" s="41">
        <v>86523</v>
      </c>
      <c r="H736" s="41">
        <v>86523</v>
      </c>
      <c r="I736" s="31">
        <f>Essco_Report2[[#This Row],[FY 2021-22 Allocation]]-Essco_Report2[[#This Row],[FY 2021-22 Expended]]</f>
        <v>0</v>
      </c>
      <c r="J736" s="32">
        <v>238532</v>
      </c>
      <c r="K736" s="32">
        <v>238532</v>
      </c>
      <c r="L736" s="32">
        <f>Essco_Report2[[#This Row],[FY 2022-23 Allocation]]-Essco_Report2[[#This Row],[FY 2022-23 Expended]]</f>
        <v>0</v>
      </c>
      <c r="M736" s="32">
        <v>0</v>
      </c>
    </row>
    <row r="737" spans="1:13" x14ac:dyDescent="0.35">
      <c r="A737" s="16" t="s">
        <v>3496</v>
      </c>
      <c r="B737" s="16" t="s">
        <v>3498</v>
      </c>
      <c r="C737" s="17" t="s">
        <v>7</v>
      </c>
      <c r="D737" s="18" t="s">
        <v>6</v>
      </c>
      <c r="E737" s="16" t="s">
        <v>6</v>
      </c>
      <c r="F737" s="19" t="s">
        <v>1439</v>
      </c>
      <c r="G737" s="41">
        <v>212307</v>
      </c>
      <c r="H737" s="41">
        <v>0</v>
      </c>
      <c r="I737" s="31">
        <f>Essco_Report2[[#This Row],[FY 2021-22 Allocation]]-Essco_Report2[[#This Row],[FY 2021-22 Expended]]</f>
        <v>212307</v>
      </c>
      <c r="J737" s="32">
        <v>507320</v>
      </c>
      <c r="K737" s="32">
        <v>227336.64</v>
      </c>
      <c r="L737" s="32">
        <f>Essco_Report2[[#This Row],[FY 2022-23 Allocation]]-Essco_Report2[[#This Row],[FY 2022-23 Expended]]</f>
        <v>279983.35999999999</v>
      </c>
      <c r="M737" s="32">
        <v>492290.36</v>
      </c>
    </row>
    <row r="738" spans="1:13" x14ac:dyDescent="0.35">
      <c r="A738" s="16" t="s">
        <v>3499</v>
      </c>
      <c r="B738" s="16" t="s">
        <v>3500</v>
      </c>
      <c r="C738" s="17" t="s">
        <v>1440</v>
      </c>
      <c r="D738" s="18" t="s">
        <v>1441</v>
      </c>
      <c r="E738" s="16" t="s">
        <v>10</v>
      </c>
      <c r="F738" s="19" t="s">
        <v>1442</v>
      </c>
      <c r="G738" s="41">
        <v>66189</v>
      </c>
      <c r="H738" s="41">
        <v>66189</v>
      </c>
      <c r="I738" s="31">
        <f>Essco_Report2[[#This Row],[FY 2021-22 Allocation]]-Essco_Report2[[#This Row],[FY 2021-22 Expended]]</f>
        <v>0</v>
      </c>
      <c r="J738" s="32">
        <v>192144</v>
      </c>
      <c r="K738" s="32">
        <v>192144</v>
      </c>
      <c r="L738" s="32">
        <f>Essco_Report2[[#This Row],[FY 2022-23 Allocation]]-Essco_Report2[[#This Row],[FY 2022-23 Expended]]</f>
        <v>0</v>
      </c>
      <c r="M738" s="32">
        <v>0</v>
      </c>
    </row>
    <row r="739" spans="1:13" x14ac:dyDescent="0.35">
      <c r="A739" s="16" t="s">
        <v>3499</v>
      </c>
      <c r="B739" s="16" t="s">
        <v>3500</v>
      </c>
      <c r="C739" s="17" t="s">
        <v>1443</v>
      </c>
      <c r="D739" s="18" t="s">
        <v>1444</v>
      </c>
      <c r="E739" s="16" t="s">
        <v>10</v>
      </c>
      <c r="F739" s="19" t="s">
        <v>1445</v>
      </c>
      <c r="G739" s="41">
        <v>118830</v>
      </c>
      <c r="H739" s="41">
        <v>118830</v>
      </c>
      <c r="I739" s="31">
        <f>Essco_Report2[[#This Row],[FY 2021-22 Allocation]]-Essco_Report2[[#This Row],[FY 2021-22 Expended]]</f>
        <v>0</v>
      </c>
      <c r="J739" s="32">
        <v>378812</v>
      </c>
      <c r="K739" s="32">
        <v>378812</v>
      </c>
      <c r="L739" s="32">
        <f>Essco_Report2[[#This Row],[FY 2022-23 Allocation]]-Essco_Report2[[#This Row],[FY 2022-23 Expended]]</f>
        <v>0</v>
      </c>
      <c r="M739" s="32">
        <v>0</v>
      </c>
    </row>
    <row r="740" spans="1:13" x14ac:dyDescent="0.35">
      <c r="A740" s="16" t="s">
        <v>3499</v>
      </c>
      <c r="B740" s="16" t="s">
        <v>3500</v>
      </c>
      <c r="C740" s="17" t="s">
        <v>1447</v>
      </c>
      <c r="D740" s="18" t="s">
        <v>1448</v>
      </c>
      <c r="E740" s="16" t="s">
        <v>10</v>
      </c>
      <c r="F740" s="19" t="s">
        <v>1449</v>
      </c>
      <c r="G740" s="41">
        <v>90484</v>
      </c>
      <c r="H740" s="41">
        <v>90484</v>
      </c>
      <c r="I740" s="31">
        <f>Essco_Report2[[#This Row],[FY 2021-22 Allocation]]-Essco_Report2[[#This Row],[FY 2021-22 Expended]]</f>
        <v>0</v>
      </c>
      <c r="J740" s="32">
        <v>233716</v>
      </c>
      <c r="K740" s="32">
        <v>233716</v>
      </c>
      <c r="L740" s="32">
        <f>Essco_Report2[[#This Row],[FY 2022-23 Allocation]]-Essco_Report2[[#This Row],[FY 2022-23 Expended]]</f>
        <v>0</v>
      </c>
      <c r="M740" s="32">
        <v>0</v>
      </c>
    </row>
    <row r="741" spans="1:13" x14ac:dyDescent="0.35">
      <c r="A741" s="16" t="s">
        <v>3499</v>
      </c>
      <c r="B741" s="16" t="s">
        <v>3501</v>
      </c>
      <c r="C741" s="17" t="s">
        <v>7</v>
      </c>
      <c r="D741" s="18" t="s">
        <v>6</v>
      </c>
      <c r="E741" s="16" t="s">
        <v>6</v>
      </c>
      <c r="F741" s="19" t="s">
        <v>1446</v>
      </c>
      <c r="G741" s="41">
        <v>8972846</v>
      </c>
      <c r="H741" s="41">
        <v>8972846</v>
      </c>
      <c r="I741" s="31">
        <f>Essco_Report2[[#This Row],[FY 2021-22 Allocation]]-Essco_Report2[[#This Row],[FY 2021-22 Expended]]</f>
        <v>0</v>
      </c>
      <c r="J741" s="32">
        <v>18328979</v>
      </c>
      <c r="K741" s="32">
        <v>15835440.5</v>
      </c>
      <c r="L741" s="32">
        <f>Essco_Report2[[#This Row],[FY 2022-23 Allocation]]-Essco_Report2[[#This Row],[FY 2022-23 Expended]]</f>
        <v>2493538.5</v>
      </c>
      <c r="M741" s="32">
        <v>2493538.5</v>
      </c>
    </row>
    <row r="742" spans="1:13" x14ac:dyDescent="0.35">
      <c r="A742" s="16" t="s">
        <v>3499</v>
      </c>
      <c r="B742" s="16" t="s">
        <v>3502</v>
      </c>
      <c r="C742" s="17" t="s">
        <v>7</v>
      </c>
      <c r="D742" s="18" t="s">
        <v>6</v>
      </c>
      <c r="E742" s="16" t="s">
        <v>6</v>
      </c>
      <c r="F742" s="19" t="s">
        <v>1450</v>
      </c>
      <c r="G742" s="41">
        <v>50000</v>
      </c>
      <c r="H742" s="41">
        <v>50000</v>
      </c>
      <c r="I742" s="31">
        <f>Essco_Report2[[#This Row],[FY 2021-22 Allocation]]-Essco_Report2[[#This Row],[FY 2021-22 Expended]]</f>
        <v>0</v>
      </c>
      <c r="J742" s="32">
        <v>50000</v>
      </c>
      <c r="K742" s="32">
        <v>50000</v>
      </c>
      <c r="L742" s="32">
        <f>Essco_Report2[[#This Row],[FY 2022-23 Allocation]]-Essco_Report2[[#This Row],[FY 2022-23 Expended]]</f>
        <v>0</v>
      </c>
      <c r="M742" s="32">
        <v>0</v>
      </c>
    </row>
    <row r="743" spans="1:13" x14ac:dyDescent="0.35">
      <c r="A743" s="16" t="s">
        <v>3499</v>
      </c>
      <c r="B743" s="16" t="s">
        <v>3503</v>
      </c>
      <c r="C743" s="17" t="s">
        <v>7</v>
      </c>
      <c r="D743" s="18" t="s">
        <v>6</v>
      </c>
      <c r="E743" s="16" t="s">
        <v>6</v>
      </c>
      <c r="F743" s="19" t="s">
        <v>1451</v>
      </c>
      <c r="G743" s="41">
        <v>119522</v>
      </c>
      <c r="H743" s="41">
        <v>119522</v>
      </c>
      <c r="I743" s="31">
        <f>Essco_Report2[[#This Row],[FY 2021-22 Allocation]]-Essco_Report2[[#This Row],[FY 2021-22 Expended]]</f>
        <v>0</v>
      </c>
      <c r="J743" s="32">
        <v>356610</v>
      </c>
      <c r="K743" s="32">
        <v>356610</v>
      </c>
      <c r="L743" s="32">
        <f>Essco_Report2[[#This Row],[FY 2022-23 Allocation]]-Essco_Report2[[#This Row],[FY 2022-23 Expended]]</f>
        <v>0</v>
      </c>
      <c r="M743" s="32">
        <v>0</v>
      </c>
    </row>
    <row r="744" spans="1:13" x14ac:dyDescent="0.35">
      <c r="A744" s="16" t="s">
        <v>3499</v>
      </c>
      <c r="B744" s="16" t="s">
        <v>3504</v>
      </c>
      <c r="C744" s="17" t="s">
        <v>7</v>
      </c>
      <c r="D744" s="18" t="s">
        <v>6</v>
      </c>
      <c r="E744" s="16" t="s">
        <v>6</v>
      </c>
      <c r="F744" s="19" t="s">
        <v>1452</v>
      </c>
      <c r="G744" s="41">
        <v>249414</v>
      </c>
      <c r="H744" s="41">
        <v>249414</v>
      </c>
      <c r="I744" s="31">
        <f>Essco_Report2[[#This Row],[FY 2021-22 Allocation]]-Essco_Report2[[#This Row],[FY 2021-22 Expended]]</f>
        <v>0</v>
      </c>
      <c r="J744" s="32">
        <v>508845</v>
      </c>
      <c r="K744" s="32">
        <v>456789.39</v>
      </c>
      <c r="L744" s="32">
        <f>Essco_Report2[[#This Row],[FY 2022-23 Allocation]]-Essco_Report2[[#This Row],[FY 2022-23 Expended]]</f>
        <v>52055.609999999986</v>
      </c>
      <c r="M744" s="32">
        <v>52055.61</v>
      </c>
    </row>
    <row r="745" spans="1:13" x14ac:dyDescent="0.35">
      <c r="A745" s="16" t="s">
        <v>3499</v>
      </c>
      <c r="B745" s="16" t="s">
        <v>3505</v>
      </c>
      <c r="C745" s="17" t="s">
        <v>7</v>
      </c>
      <c r="D745" s="18" t="s">
        <v>6</v>
      </c>
      <c r="E745" s="16" t="s">
        <v>6</v>
      </c>
      <c r="F745" s="19" t="s">
        <v>1453</v>
      </c>
      <c r="G745" s="41">
        <v>50000</v>
      </c>
      <c r="H745" s="41">
        <v>50000</v>
      </c>
      <c r="I745" s="31">
        <f>Essco_Report2[[#This Row],[FY 2021-22 Allocation]]-Essco_Report2[[#This Row],[FY 2021-22 Expended]]</f>
        <v>0</v>
      </c>
      <c r="J745" s="32">
        <v>50000</v>
      </c>
      <c r="K745" s="32">
        <v>39928.410000000003</v>
      </c>
      <c r="L745" s="32">
        <f>Essco_Report2[[#This Row],[FY 2022-23 Allocation]]-Essco_Report2[[#This Row],[FY 2022-23 Expended]]</f>
        <v>10071.589999999997</v>
      </c>
      <c r="M745" s="32">
        <v>10071.59</v>
      </c>
    </row>
    <row r="746" spans="1:13" x14ac:dyDescent="0.35">
      <c r="A746" s="16" t="s">
        <v>3499</v>
      </c>
      <c r="B746" s="16" t="s">
        <v>3506</v>
      </c>
      <c r="C746" s="17" t="s">
        <v>7</v>
      </c>
      <c r="D746" s="18" t="s">
        <v>6</v>
      </c>
      <c r="E746" s="16" t="s">
        <v>6</v>
      </c>
      <c r="F746" s="19" t="s">
        <v>1454</v>
      </c>
      <c r="G746" s="41">
        <v>2922907</v>
      </c>
      <c r="H746" s="41">
        <v>2922907</v>
      </c>
      <c r="I746" s="31">
        <f>Essco_Report2[[#This Row],[FY 2021-22 Allocation]]-Essco_Report2[[#This Row],[FY 2021-22 Expended]]</f>
        <v>0</v>
      </c>
      <c r="J746" s="32">
        <v>6175014</v>
      </c>
      <c r="K746" s="32">
        <v>6175014</v>
      </c>
      <c r="L746" s="32">
        <f>Essco_Report2[[#This Row],[FY 2022-23 Allocation]]-Essco_Report2[[#This Row],[FY 2022-23 Expended]]</f>
        <v>0</v>
      </c>
      <c r="M746" s="32">
        <v>0</v>
      </c>
    </row>
    <row r="747" spans="1:13" x14ac:dyDescent="0.35">
      <c r="A747" s="16" t="s">
        <v>3499</v>
      </c>
      <c r="B747" s="16" t="s">
        <v>3507</v>
      </c>
      <c r="C747" s="17" t="s">
        <v>7</v>
      </c>
      <c r="D747" s="18" t="s">
        <v>6</v>
      </c>
      <c r="E747" s="16" t="s">
        <v>6</v>
      </c>
      <c r="F747" s="19" t="s">
        <v>1455</v>
      </c>
      <c r="G747" s="41">
        <v>2092342</v>
      </c>
      <c r="H747" s="41">
        <v>2092342</v>
      </c>
      <c r="I747" s="31">
        <f>Essco_Report2[[#This Row],[FY 2021-22 Allocation]]-Essco_Report2[[#This Row],[FY 2021-22 Expended]]</f>
        <v>0</v>
      </c>
      <c r="J747" s="32">
        <v>4401470</v>
      </c>
      <c r="K747" s="32">
        <v>970388.76</v>
      </c>
      <c r="L747" s="32">
        <f>Essco_Report2[[#This Row],[FY 2022-23 Allocation]]-Essco_Report2[[#This Row],[FY 2022-23 Expended]]</f>
        <v>3431081.24</v>
      </c>
      <c r="M747" s="32">
        <v>3431081.24</v>
      </c>
    </row>
    <row r="748" spans="1:13" x14ac:dyDescent="0.35">
      <c r="A748" s="16" t="s">
        <v>3499</v>
      </c>
      <c r="B748" s="16" t="s">
        <v>3508</v>
      </c>
      <c r="C748" s="17" t="s">
        <v>7</v>
      </c>
      <c r="D748" s="18" t="s">
        <v>6</v>
      </c>
      <c r="E748" s="16" t="s">
        <v>6</v>
      </c>
      <c r="F748" s="19" t="s">
        <v>1456</v>
      </c>
      <c r="G748" s="41">
        <v>50000</v>
      </c>
      <c r="H748" s="41">
        <v>16230.57</v>
      </c>
      <c r="I748" s="31">
        <f>Essco_Report2[[#This Row],[FY 2021-22 Allocation]]-Essco_Report2[[#This Row],[FY 2021-22 Expended]]</f>
        <v>33769.43</v>
      </c>
      <c r="J748" s="32">
        <v>50000</v>
      </c>
      <c r="K748" s="32">
        <v>0</v>
      </c>
      <c r="L748" s="32">
        <f>Essco_Report2[[#This Row],[FY 2022-23 Allocation]]-Essco_Report2[[#This Row],[FY 2022-23 Expended]]</f>
        <v>50000</v>
      </c>
      <c r="M748" s="32">
        <v>83769.429999999993</v>
      </c>
    </row>
    <row r="749" spans="1:13" x14ac:dyDescent="0.35">
      <c r="A749" s="16" t="s">
        <v>3499</v>
      </c>
      <c r="B749" s="16" t="s">
        <v>3509</v>
      </c>
      <c r="C749" s="17" t="s">
        <v>7</v>
      </c>
      <c r="D749" s="18" t="s">
        <v>6</v>
      </c>
      <c r="E749" s="16" t="s">
        <v>6</v>
      </c>
      <c r="F749" s="19" t="s">
        <v>1457</v>
      </c>
      <c r="G749" s="41">
        <v>50000</v>
      </c>
      <c r="H749" s="41">
        <v>8009.98</v>
      </c>
      <c r="I749" s="31">
        <f>Essco_Report2[[#This Row],[FY 2021-22 Allocation]]-Essco_Report2[[#This Row],[FY 2021-22 Expended]]</f>
        <v>41990.020000000004</v>
      </c>
      <c r="J749" s="32">
        <v>60334</v>
      </c>
      <c r="K749" s="32">
        <v>0</v>
      </c>
      <c r="L749" s="32">
        <f>Essco_Report2[[#This Row],[FY 2022-23 Allocation]]-Essco_Report2[[#This Row],[FY 2022-23 Expended]]</f>
        <v>60334</v>
      </c>
      <c r="M749" s="32">
        <v>102324.01999999999</v>
      </c>
    </row>
    <row r="750" spans="1:13" x14ac:dyDescent="0.35">
      <c r="A750" s="16" t="s">
        <v>3499</v>
      </c>
      <c r="B750" s="16" t="s">
        <v>3510</v>
      </c>
      <c r="C750" s="17" t="s">
        <v>7</v>
      </c>
      <c r="D750" s="18" t="s">
        <v>6</v>
      </c>
      <c r="E750" s="16" t="s">
        <v>6</v>
      </c>
      <c r="F750" s="19" t="s">
        <v>1458</v>
      </c>
      <c r="G750" s="41">
        <v>2384631</v>
      </c>
      <c r="H750" s="41">
        <v>857358.6</v>
      </c>
      <c r="I750" s="31">
        <f>Essco_Report2[[#This Row],[FY 2021-22 Allocation]]-Essco_Report2[[#This Row],[FY 2021-22 Expended]]</f>
        <v>1527272.4</v>
      </c>
      <c r="J750" s="32">
        <v>6179449</v>
      </c>
      <c r="K750" s="32">
        <v>2850306.41</v>
      </c>
      <c r="L750" s="32">
        <f>Essco_Report2[[#This Row],[FY 2022-23 Allocation]]-Essco_Report2[[#This Row],[FY 2022-23 Expended]]</f>
        <v>3329142.59</v>
      </c>
      <c r="M750" s="32">
        <v>4856414.99</v>
      </c>
    </row>
    <row r="751" spans="1:13" x14ac:dyDescent="0.35">
      <c r="A751" s="16" t="s">
        <v>3499</v>
      </c>
      <c r="B751" s="16" t="s">
        <v>3510</v>
      </c>
      <c r="C751" s="17" t="s">
        <v>1459</v>
      </c>
      <c r="D751" s="18" t="s">
        <v>1460</v>
      </c>
      <c r="E751" s="16" t="s">
        <v>10</v>
      </c>
      <c r="F751" s="19" t="s">
        <v>1461</v>
      </c>
      <c r="G751" s="41">
        <v>61327</v>
      </c>
      <c r="H751" s="41">
        <v>61327</v>
      </c>
      <c r="I751" s="31">
        <f>Essco_Report2[[#This Row],[FY 2021-22 Allocation]]-Essco_Report2[[#This Row],[FY 2021-22 Expended]]</f>
        <v>0</v>
      </c>
      <c r="J751" s="32">
        <v>193842</v>
      </c>
      <c r="K751" s="32">
        <v>193842</v>
      </c>
      <c r="L751" s="32">
        <f>Essco_Report2[[#This Row],[FY 2022-23 Allocation]]-Essco_Report2[[#This Row],[FY 2022-23 Expended]]</f>
        <v>0</v>
      </c>
      <c r="M751" s="32">
        <v>0</v>
      </c>
    </row>
    <row r="752" spans="1:13" x14ac:dyDescent="0.35">
      <c r="A752" s="16" t="s">
        <v>3499</v>
      </c>
      <c r="B752" s="16" t="s">
        <v>3511</v>
      </c>
      <c r="C752" s="17" t="s">
        <v>7</v>
      </c>
      <c r="D752" s="18" t="s">
        <v>6</v>
      </c>
      <c r="E752" s="16" t="s">
        <v>6</v>
      </c>
      <c r="F752" s="19" t="s">
        <v>1462</v>
      </c>
      <c r="G752" s="41">
        <v>145398</v>
      </c>
      <c r="H752" s="41">
        <v>0</v>
      </c>
      <c r="I752" s="31">
        <f>Essco_Report2[[#This Row],[FY 2021-22 Allocation]]-Essco_Report2[[#This Row],[FY 2021-22 Expended]]</f>
        <v>145398</v>
      </c>
      <c r="J752" s="32">
        <v>340379</v>
      </c>
      <c r="K752" s="32">
        <v>186465.11</v>
      </c>
      <c r="L752" s="32">
        <f>Essco_Report2[[#This Row],[FY 2022-23 Allocation]]-Essco_Report2[[#This Row],[FY 2022-23 Expended]]</f>
        <v>153913.89000000001</v>
      </c>
      <c r="M752" s="32">
        <v>299311.89</v>
      </c>
    </row>
    <row r="753" spans="1:13" x14ac:dyDescent="0.35">
      <c r="A753" s="16" t="s">
        <v>3499</v>
      </c>
      <c r="B753" s="16" t="s">
        <v>3512</v>
      </c>
      <c r="C753" s="17" t="s">
        <v>7</v>
      </c>
      <c r="D753" s="18" t="s">
        <v>6</v>
      </c>
      <c r="E753" s="16" t="s">
        <v>6</v>
      </c>
      <c r="F753" s="19" t="s">
        <v>1463</v>
      </c>
      <c r="G753" s="41">
        <v>8060037</v>
      </c>
      <c r="H753" s="41">
        <v>8060037</v>
      </c>
      <c r="I753" s="31">
        <f>Essco_Report2[[#This Row],[FY 2021-22 Allocation]]-Essco_Report2[[#This Row],[FY 2021-22 Expended]]</f>
        <v>0</v>
      </c>
      <c r="J753" s="32">
        <v>15817901</v>
      </c>
      <c r="K753" s="32">
        <v>15817901</v>
      </c>
      <c r="L753" s="32">
        <f>Essco_Report2[[#This Row],[FY 2022-23 Allocation]]-Essco_Report2[[#This Row],[FY 2022-23 Expended]]</f>
        <v>0</v>
      </c>
      <c r="M753" s="32">
        <v>0</v>
      </c>
    </row>
    <row r="754" spans="1:13" x14ac:dyDescent="0.35">
      <c r="A754" s="16" t="s">
        <v>3499</v>
      </c>
      <c r="B754" s="16" t="s">
        <v>3513</v>
      </c>
      <c r="C754" s="17" t="s">
        <v>7</v>
      </c>
      <c r="D754" s="18" t="s">
        <v>6</v>
      </c>
      <c r="E754" s="16" t="s">
        <v>6</v>
      </c>
      <c r="F754" s="19" t="s">
        <v>1464</v>
      </c>
      <c r="G754" s="41">
        <v>50000</v>
      </c>
      <c r="H754" s="41">
        <v>50000</v>
      </c>
      <c r="I754" s="31">
        <f>Essco_Report2[[#This Row],[FY 2021-22 Allocation]]-Essco_Report2[[#This Row],[FY 2021-22 Expended]]</f>
        <v>0</v>
      </c>
      <c r="J754" s="32">
        <v>108442</v>
      </c>
      <c r="K754" s="32">
        <v>91460.29</v>
      </c>
      <c r="L754" s="32">
        <f>Essco_Report2[[#This Row],[FY 2022-23 Allocation]]-Essco_Report2[[#This Row],[FY 2022-23 Expended]]</f>
        <v>16981.710000000006</v>
      </c>
      <c r="M754" s="32">
        <v>16981.71</v>
      </c>
    </row>
    <row r="755" spans="1:13" x14ac:dyDescent="0.35">
      <c r="A755" s="16" t="s">
        <v>3499</v>
      </c>
      <c r="B755" s="16" t="s">
        <v>3514</v>
      </c>
      <c r="C755" s="17" t="s">
        <v>7</v>
      </c>
      <c r="D755" s="18" t="s">
        <v>6</v>
      </c>
      <c r="E755" s="16" t="s">
        <v>6</v>
      </c>
      <c r="F755" s="19" t="s">
        <v>1465</v>
      </c>
      <c r="G755" s="41">
        <v>89274</v>
      </c>
      <c r="H755" s="41">
        <v>89274</v>
      </c>
      <c r="I755" s="31">
        <f>Essco_Report2[[#This Row],[FY 2021-22 Allocation]]-Essco_Report2[[#This Row],[FY 2021-22 Expended]]</f>
        <v>0</v>
      </c>
      <c r="J755" s="32">
        <v>178669</v>
      </c>
      <c r="K755" s="32">
        <v>178669</v>
      </c>
      <c r="L755" s="32">
        <f>Essco_Report2[[#This Row],[FY 2022-23 Allocation]]-Essco_Report2[[#This Row],[FY 2022-23 Expended]]</f>
        <v>0</v>
      </c>
      <c r="M755" s="32">
        <v>0</v>
      </c>
    </row>
    <row r="756" spans="1:13" x14ac:dyDescent="0.35">
      <c r="A756" s="16" t="s">
        <v>3499</v>
      </c>
      <c r="B756" s="16" t="s">
        <v>3515</v>
      </c>
      <c r="C756" s="17" t="s">
        <v>7</v>
      </c>
      <c r="D756" s="18" t="s">
        <v>6</v>
      </c>
      <c r="E756" s="16" t="s">
        <v>6</v>
      </c>
      <c r="F756" s="19" t="s">
        <v>1466</v>
      </c>
      <c r="G756" s="41">
        <v>55671</v>
      </c>
      <c r="H756" s="41">
        <v>55671</v>
      </c>
      <c r="I756" s="31">
        <f>Essco_Report2[[#This Row],[FY 2021-22 Allocation]]-Essco_Report2[[#This Row],[FY 2021-22 Expended]]</f>
        <v>0</v>
      </c>
      <c r="J756" s="32">
        <v>123042</v>
      </c>
      <c r="K756" s="32">
        <v>81205.3</v>
      </c>
      <c r="L756" s="32">
        <f>Essco_Report2[[#This Row],[FY 2022-23 Allocation]]-Essco_Report2[[#This Row],[FY 2022-23 Expended]]</f>
        <v>41836.699999999997</v>
      </c>
      <c r="M756" s="32">
        <v>41836.699999999997</v>
      </c>
    </row>
    <row r="757" spans="1:13" x14ac:dyDescent="0.35">
      <c r="A757" s="16" t="s">
        <v>3499</v>
      </c>
      <c r="B757" s="16" t="s">
        <v>3516</v>
      </c>
      <c r="C757" s="17" t="s">
        <v>7</v>
      </c>
      <c r="D757" s="18" t="s">
        <v>6</v>
      </c>
      <c r="E757" s="16" t="s">
        <v>6</v>
      </c>
      <c r="F757" s="19" t="s">
        <v>1467</v>
      </c>
      <c r="G757" s="41">
        <v>1314176</v>
      </c>
      <c r="H757" s="41">
        <v>1314176</v>
      </c>
      <c r="I757" s="31">
        <f>Essco_Report2[[#This Row],[FY 2021-22 Allocation]]-Essco_Report2[[#This Row],[FY 2021-22 Expended]]</f>
        <v>0</v>
      </c>
      <c r="J757" s="32">
        <v>4555559</v>
      </c>
      <c r="K757" s="32">
        <v>843426.38</v>
      </c>
      <c r="L757" s="32">
        <f>Essco_Report2[[#This Row],[FY 2022-23 Allocation]]-Essco_Report2[[#This Row],[FY 2022-23 Expended]]</f>
        <v>3712132.62</v>
      </c>
      <c r="M757" s="32">
        <v>3712132.62</v>
      </c>
    </row>
    <row r="758" spans="1:13" x14ac:dyDescent="0.35">
      <c r="A758" s="16" t="s">
        <v>3499</v>
      </c>
      <c r="B758" s="16" t="s">
        <v>3517</v>
      </c>
      <c r="C758" s="17" t="s">
        <v>7</v>
      </c>
      <c r="D758" s="18" t="s">
        <v>6</v>
      </c>
      <c r="E758" s="16" t="s">
        <v>6</v>
      </c>
      <c r="F758" s="19" t="s">
        <v>1468</v>
      </c>
      <c r="G758" s="41">
        <v>88554</v>
      </c>
      <c r="H758" s="41">
        <v>0</v>
      </c>
      <c r="I758" s="31">
        <f>Essco_Report2[[#This Row],[FY 2021-22 Allocation]]-Essco_Report2[[#This Row],[FY 2021-22 Expended]]</f>
        <v>88554</v>
      </c>
      <c r="J758" s="32">
        <v>250278</v>
      </c>
      <c r="K758" s="32">
        <v>0</v>
      </c>
      <c r="L758" s="32">
        <f>Essco_Report2[[#This Row],[FY 2022-23 Allocation]]-Essco_Report2[[#This Row],[FY 2022-23 Expended]]</f>
        <v>250278</v>
      </c>
      <c r="M758" s="32">
        <v>338832</v>
      </c>
    </row>
    <row r="759" spans="1:13" x14ac:dyDescent="0.35">
      <c r="A759" s="16" t="s">
        <v>3499</v>
      </c>
      <c r="B759" s="16" t="s">
        <v>3518</v>
      </c>
      <c r="C759" s="17" t="s">
        <v>7</v>
      </c>
      <c r="D759" s="18" t="s">
        <v>6</v>
      </c>
      <c r="E759" s="16" t="s">
        <v>6</v>
      </c>
      <c r="F759" s="19" t="s">
        <v>1469</v>
      </c>
      <c r="G759" s="41">
        <v>51627</v>
      </c>
      <c r="H759" s="41">
        <v>51627</v>
      </c>
      <c r="I759" s="31">
        <f>Essco_Report2[[#This Row],[FY 2021-22 Allocation]]-Essco_Report2[[#This Row],[FY 2021-22 Expended]]</f>
        <v>0</v>
      </c>
      <c r="J759" s="32">
        <v>135736</v>
      </c>
      <c r="K759" s="32">
        <v>135736</v>
      </c>
      <c r="L759" s="32">
        <f>Essco_Report2[[#This Row],[FY 2022-23 Allocation]]-Essco_Report2[[#This Row],[FY 2022-23 Expended]]</f>
        <v>0</v>
      </c>
      <c r="M759" s="32">
        <v>0</v>
      </c>
    </row>
    <row r="760" spans="1:13" x14ac:dyDescent="0.35">
      <c r="A760" s="16" t="s">
        <v>3499</v>
      </c>
      <c r="B760" s="16" t="s">
        <v>3519</v>
      </c>
      <c r="C760" s="17" t="s">
        <v>7</v>
      </c>
      <c r="D760" s="18" t="s">
        <v>6</v>
      </c>
      <c r="E760" s="16" t="s">
        <v>6</v>
      </c>
      <c r="F760" s="19" t="s">
        <v>1470</v>
      </c>
      <c r="G760" s="41">
        <v>2383943</v>
      </c>
      <c r="H760" s="41">
        <v>2383943</v>
      </c>
      <c r="I760" s="31">
        <f>Essco_Report2[[#This Row],[FY 2021-22 Allocation]]-Essco_Report2[[#This Row],[FY 2021-22 Expended]]</f>
        <v>0</v>
      </c>
      <c r="J760" s="32">
        <v>4655794</v>
      </c>
      <c r="K760" s="32">
        <v>4655794</v>
      </c>
      <c r="L760" s="32">
        <f>Essco_Report2[[#This Row],[FY 2022-23 Allocation]]-Essco_Report2[[#This Row],[FY 2022-23 Expended]]</f>
        <v>0</v>
      </c>
      <c r="M760" s="32">
        <v>0</v>
      </c>
    </row>
    <row r="761" spans="1:13" x14ac:dyDescent="0.35">
      <c r="A761" s="16" t="s">
        <v>3499</v>
      </c>
      <c r="B761" s="16" t="s">
        <v>3520</v>
      </c>
      <c r="C761" s="17" t="s">
        <v>7</v>
      </c>
      <c r="D761" s="18" t="s">
        <v>6</v>
      </c>
      <c r="E761" s="16" t="s">
        <v>6</v>
      </c>
      <c r="F761" s="19" t="s">
        <v>1471</v>
      </c>
      <c r="G761" s="41">
        <v>50000</v>
      </c>
      <c r="H761" s="41">
        <v>0</v>
      </c>
      <c r="I761" s="31">
        <f>Essco_Report2[[#This Row],[FY 2021-22 Allocation]]-Essco_Report2[[#This Row],[FY 2021-22 Expended]]</f>
        <v>50000</v>
      </c>
      <c r="J761" s="32">
        <v>50000</v>
      </c>
      <c r="K761" s="32">
        <v>0</v>
      </c>
      <c r="L761" s="32">
        <f>Essco_Report2[[#This Row],[FY 2022-23 Allocation]]-Essco_Report2[[#This Row],[FY 2022-23 Expended]]</f>
        <v>50000</v>
      </c>
      <c r="M761" s="32">
        <v>100000</v>
      </c>
    </row>
    <row r="762" spans="1:13" x14ac:dyDescent="0.35">
      <c r="A762" s="16" t="s">
        <v>3499</v>
      </c>
      <c r="B762" s="16" t="s">
        <v>3521</v>
      </c>
      <c r="C762" s="17" t="s">
        <v>7</v>
      </c>
      <c r="D762" s="18" t="s">
        <v>6</v>
      </c>
      <c r="E762" s="16" t="s">
        <v>6</v>
      </c>
      <c r="F762" s="19" t="s">
        <v>1472</v>
      </c>
      <c r="G762" s="41">
        <v>2563479</v>
      </c>
      <c r="H762" s="41">
        <v>2563479</v>
      </c>
      <c r="I762" s="31">
        <f>Essco_Report2[[#This Row],[FY 2021-22 Allocation]]-Essco_Report2[[#This Row],[FY 2021-22 Expended]]</f>
        <v>0</v>
      </c>
      <c r="J762" s="32">
        <v>5248520</v>
      </c>
      <c r="K762" s="32">
        <v>1758410</v>
      </c>
      <c r="L762" s="32">
        <f>Essco_Report2[[#This Row],[FY 2022-23 Allocation]]-Essco_Report2[[#This Row],[FY 2022-23 Expended]]</f>
        <v>3490110</v>
      </c>
      <c r="M762" s="32">
        <v>3490110</v>
      </c>
    </row>
    <row r="763" spans="1:13" x14ac:dyDescent="0.35">
      <c r="A763" s="16" t="s">
        <v>3499</v>
      </c>
      <c r="B763" s="16" t="s">
        <v>3522</v>
      </c>
      <c r="C763" s="17" t="s">
        <v>7</v>
      </c>
      <c r="D763" s="18" t="s">
        <v>6</v>
      </c>
      <c r="E763" s="16" t="s">
        <v>6</v>
      </c>
      <c r="F763" s="19" t="s">
        <v>1473</v>
      </c>
      <c r="G763" s="41">
        <v>1053555</v>
      </c>
      <c r="H763" s="41">
        <v>1053555</v>
      </c>
      <c r="I763" s="31">
        <f>Essco_Report2[[#This Row],[FY 2021-22 Allocation]]-Essco_Report2[[#This Row],[FY 2021-22 Expended]]</f>
        <v>0</v>
      </c>
      <c r="J763" s="32">
        <v>2123724</v>
      </c>
      <c r="K763" s="32">
        <v>848968.42</v>
      </c>
      <c r="L763" s="32">
        <f>Essco_Report2[[#This Row],[FY 2022-23 Allocation]]-Essco_Report2[[#This Row],[FY 2022-23 Expended]]</f>
        <v>1274755.58</v>
      </c>
      <c r="M763" s="32">
        <v>1274755.58</v>
      </c>
    </row>
    <row r="764" spans="1:13" x14ac:dyDescent="0.35">
      <c r="A764" s="16" t="s">
        <v>3523</v>
      </c>
      <c r="B764" s="16" t="s">
        <v>3524</v>
      </c>
      <c r="C764" s="17" t="s">
        <v>7</v>
      </c>
      <c r="D764" s="18" t="s">
        <v>6</v>
      </c>
      <c r="E764" s="16" t="s">
        <v>6</v>
      </c>
      <c r="F764" s="19" t="s">
        <v>1474</v>
      </c>
      <c r="G764" s="41">
        <v>234013</v>
      </c>
      <c r="H764" s="41">
        <v>234013</v>
      </c>
      <c r="I764" s="31">
        <f>Essco_Report2[[#This Row],[FY 2021-22 Allocation]]-Essco_Report2[[#This Row],[FY 2021-22 Expended]]</f>
        <v>0</v>
      </c>
      <c r="J764" s="32">
        <v>909365</v>
      </c>
      <c r="K764" s="32">
        <v>909365</v>
      </c>
      <c r="L764" s="32">
        <f>Essco_Report2[[#This Row],[FY 2022-23 Allocation]]-Essco_Report2[[#This Row],[FY 2022-23 Expended]]</f>
        <v>0</v>
      </c>
      <c r="M764" s="32">
        <v>0</v>
      </c>
    </row>
    <row r="765" spans="1:13" x14ac:dyDescent="0.35">
      <c r="A765" s="16" t="s">
        <v>3523</v>
      </c>
      <c r="B765" s="16" t="s">
        <v>3525</v>
      </c>
      <c r="C765" s="17" t="s">
        <v>7</v>
      </c>
      <c r="D765" s="18" t="s">
        <v>6</v>
      </c>
      <c r="E765" s="16" t="s">
        <v>6</v>
      </c>
      <c r="F765" s="19" t="s">
        <v>1475</v>
      </c>
      <c r="G765" s="41">
        <v>50000</v>
      </c>
      <c r="H765" s="41">
        <v>50000</v>
      </c>
      <c r="I765" s="31">
        <f>Essco_Report2[[#This Row],[FY 2021-22 Allocation]]-Essco_Report2[[#This Row],[FY 2021-22 Expended]]</f>
        <v>0</v>
      </c>
      <c r="J765" s="32">
        <v>84734</v>
      </c>
      <c r="K765" s="32">
        <v>84734</v>
      </c>
      <c r="L765" s="32">
        <f>Essco_Report2[[#This Row],[FY 2022-23 Allocation]]-Essco_Report2[[#This Row],[FY 2022-23 Expended]]</f>
        <v>0</v>
      </c>
      <c r="M765" s="32">
        <v>0</v>
      </c>
    </row>
    <row r="766" spans="1:13" x14ac:dyDescent="0.35">
      <c r="A766" s="16" t="s">
        <v>3523</v>
      </c>
      <c r="B766" s="16" t="s">
        <v>3526</v>
      </c>
      <c r="C766" s="17" t="s">
        <v>7</v>
      </c>
      <c r="D766" s="18" t="s">
        <v>6</v>
      </c>
      <c r="E766" s="16" t="s">
        <v>6</v>
      </c>
      <c r="F766" s="19" t="s">
        <v>1476</v>
      </c>
      <c r="G766" s="41">
        <v>2925742</v>
      </c>
      <c r="H766" s="41">
        <v>2925742</v>
      </c>
      <c r="I766" s="31">
        <f>Essco_Report2[[#This Row],[FY 2021-22 Allocation]]-Essco_Report2[[#This Row],[FY 2021-22 Expended]]</f>
        <v>0</v>
      </c>
      <c r="J766" s="32">
        <v>8014101</v>
      </c>
      <c r="K766" s="32">
        <v>8014101</v>
      </c>
      <c r="L766" s="32">
        <f>Essco_Report2[[#This Row],[FY 2022-23 Allocation]]-Essco_Report2[[#This Row],[FY 2022-23 Expended]]</f>
        <v>0</v>
      </c>
      <c r="M766" s="32">
        <v>0</v>
      </c>
    </row>
    <row r="767" spans="1:13" x14ac:dyDescent="0.35">
      <c r="A767" s="16" t="s">
        <v>3523</v>
      </c>
      <c r="B767" s="16" t="s">
        <v>3526</v>
      </c>
      <c r="C767" s="17" t="s">
        <v>1477</v>
      </c>
      <c r="D767" s="18" t="s">
        <v>1478</v>
      </c>
      <c r="E767" s="16" t="s">
        <v>10</v>
      </c>
      <c r="F767" s="19" t="s">
        <v>1479</v>
      </c>
      <c r="G767" s="41">
        <v>50000</v>
      </c>
      <c r="H767" s="41">
        <v>50000</v>
      </c>
      <c r="I767" s="31">
        <f>Essco_Report2[[#This Row],[FY 2021-22 Allocation]]-Essco_Report2[[#This Row],[FY 2021-22 Expended]]</f>
        <v>0</v>
      </c>
      <c r="J767" s="32">
        <v>56568</v>
      </c>
      <c r="K767" s="32">
        <v>56568</v>
      </c>
      <c r="L767" s="32">
        <f>Essco_Report2[[#This Row],[FY 2022-23 Allocation]]-Essco_Report2[[#This Row],[FY 2022-23 Expended]]</f>
        <v>0</v>
      </c>
      <c r="M767" s="32">
        <v>0</v>
      </c>
    </row>
    <row r="768" spans="1:13" x14ac:dyDescent="0.35">
      <c r="A768" s="16" t="s">
        <v>3523</v>
      </c>
      <c r="B768" s="16" t="s">
        <v>3527</v>
      </c>
      <c r="C768" s="17" t="s">
        <v>7</v>
      </c>
      <c r="D768" s="18" t="s">
        <v>6</v>
      </c>
      <c r="E768" s="16" t="s">
        <v>6</v>
      </c>
      <c r="F768" s="19" t="s">
        <v>1480</v>
      </c>
      <c r="G768" s="41">
        <v>50000</v>
      </c>
      <c r="H768" s="41">
        <v>50000</v>
      </c>
      <c r="I768" s="31">
        <f>Essco_Report2[[#This Row],[FY 2021-22 Allocation]]-Essco_Report2[[#This Row],[FY 2021-22 Expended]]</f>
        <v>0</v>
      </c>
      <c r="J768" s="32">
        <v>62646</v>
      </c>
      <c r="K768" s="32">
        <v>62646</v>
      </c>
      <c r="L768" s="32">
        <f>Essco_Report2[[#This Row],[FY 2022-23 Allocation]]-Essco_Report2[[#This Row],[FY 2022-23 Expended]]</f>
        <v>0</v>
      </c>
      <c r="M768" s="32">
        <v>0</v>
      </c>
    </row>
    <row r="769" spans="1:13" x14ac:dyDescent="0.35">
      <c r="A769" s="16" t="s">
        <v>3523</v>
      </c>
      <c r="B769" s="16" t="s">
        <v>3528</v>
      </c>
      <c r="C769" s="17" t="s">
        <v>7</v>
      </c>
      <c r="D769" s="18" t="s">
        <v>6</v>
      </c>
      <c r="E769" s="16" t="s">
        <v>6</v>
      </c>
      <c r="F769" s="19" t="s">
        <v>1481</v>
      </c>
      <c r="G769" s="41">
        <v>177342</v>
      </c>
      <c r="H769" s="41">
        <v>177342</v>
      </c>
      <c r="I769" s="31">
        <f>Essco_Report2[[#This Row],[FY 2021-22 Allocation]]-Essco_Report2[[#This Row],[FY 2021-22 Expended]]</f>
        <v>0</v>
      </c>
      <c r="J769" s="32">
        <v>487961</v>
      </c>
      <c r="K769" s="32">
        <v>487961</v>
      </c>
      <c r="L769" s="32">
        <f>Essco_Report2[[#This Row],[FY 2022-23 Allocation]]-Essco_Report2[[#This Row],[FY 2022-23 Expended]]</f>
        <v>0</v>
      </c>
      <c r="M769" s="32">
        <v>0</v>
      </c>
    </row>
    <row r="770" spans="1:13" x14ac:dyDescent="0.35">
      <c r="A770" s="16" t="s">
        <v>3529</v>
      </c>
      <c r="B770" s="16" t="s">
        <v>3530</v>
      </c>
      <c r="C770" s="17" t="s">
        <v>1482</v>
      </c>
      <c r="D770" s="18" t="s">
        <v>1483</v>
      </c>
      <c r="E770" s="16" t="s">
        <v>10</v>
      </c>
      <c r="F770" s="19" t="s">
        <v>1484</v>
      </c>
      <c r="G770" s="41">
        <v>65801</v>
      </c>
      <c r="H770" s="41">
        <v>0</v>
      </c>
      <c r="I770" s="31">
        <f>Essco_Report2[[#This Row],[FY 2021-22 Allocation]]-Essco_Report2[[#This Row],[FY 2021-22 Expended]]</f>
        <v>65801</v>
      </c>
      <c r="J770" s="32">
        <v>180821</v>
      </c>
      <c r="K770" s="32">
        <v>47405.82</v>
      </c>
      <c r="L770" s="32">
        <f>Essco_Report2[[#This Row],[FY 2022-23 Allocation]]-Essco_Report2[[#This Row],[FY 2022-23 Expended]]</f>
        <v>133415.18</v>
      </c>
      <c r="M770" s="32">
        <v>199216.18</v>
      </c>
    </row>
    <row r="771" spans="1:13" x14ac:dyDescent="0.35">
      <c r="A771" s="16" t="s">
        <v>3529</v>
      </c>
      <c r="B771" s="16" t="s">
        <v>3530</v>
      </c>
      <c r="C771" s="17" t="s">
        <v>1485</v>
      </c>
      <c r="D771" s="18" t="s">
        <v>1486</v>
      </c>
      <c r="E771" s="16" t="s">
        <v>10</v>
      </c>
      <c r="F771" s="19" t="s">
        <v>1487</v>
      </c>
      <c r="G771" s="41">
        <v>105601</v>
      </c>
      <c r="H771" s="41">
        <v>83913.34</v>
      </c>
      <c r="I771" s="31">
        <f>Essco_Report2[[#This Row],[FY 2021-22 Allocation]]-Essco_Report2[[#This Row],[FY 2021-22 Expended]]</f>
        <v>21687.660000000003</v>
      </c>
      <c r="J771" s="32">
        <v>304928</v>
      </c>
      <c r="K771" s="32">
        <v>304928</v>
      </c>
      <c r="L771" s="32">
        <f>Essco_Report2[[#This Row],[FY 2022-23 Allocation]]-Essco_Report2[[#This Row],[FY 2022-23 Expended]]</f>
        <v>0</v>
      </c>
      <c r="M771" s="32">
        <v>21687.66</v>
      </c>
    </row>
    <row r="772" spans="1:13" x14ac:dyDescent="0.35">
      <c r="A772" s="16" t="s">
        <v>3529</v>
      </c>
      <c r="B772" s="16" t="s">
        <v>3531</v>
      </c>
      <c r="C772" s="17" t="s">
        <v>7</v>
      </c>
      <c r="D772" s="18" t="s">
        <v>6</v>
      </c>
      <c r="E772" s="16" t="s">
        <v>6</v>
      </c>
      <c r="F772" s="19" t="s">
        <v>1488</v>
      </c>
      <c r="G772" s="41">
        <v>50000</v>
      </c>
      <c r="H772" s="41">
        <v>50000</v>
      </c>
      <c r="I772" s="31">
        <f>Essco_Report2[[#This Row],[FY 2021-22 Allocation]]-Essco_Report2[[#This Row],[FY 2021-22 Expended]]</f>
        <v>0</v>
      </c>
      <c r="J772" s="32">
        <v>85710</v>
      </c>
      <c r="K772" s="32">
        <v>85710</v>
      </c>
      <c r="L772" s="32">
        <f>Essco_Report2[[#This Row],[FY 2022-23 Allocation]]-Essco_Report2[[#This Row],[FY 2022-23 Expended]]</f>
        <v>0</v>
      </c>
      <c r="M772" s="32">
        <v>0</v>
      </c>
    </row>
    <row r="773" spans="1:13" x14ac:dyDescent="0.35">
      <c r="A773" s="16" t="s">
        <v>3529</v>
      </c>
      <c r="B773" s="16" t="s">
        <v>3531</v>
      </c>
      <c r="C773" s="17" t="s">
        <v>1489</v>
      </c>
      <c r="D773" s="18" t="s">
        <v>1490</v>
      </c>
      <c r="E773" s="16" t="s">
        <v>24</v>
      </c>
      <c r="F773" s="19" t="s">
        <v>1491</v>
      </c>
      <c r="G773" s="41">
        <v>50000</v>
      </c>
      <c r="H773" s="41">
        <v>50000</v>
      </c>
      <c r="I773" s="31">
        <f>Essco_Report2[[#This Row],[FY 2021-22 Allocation]]-Essco_Report2[[#This Row],[FY 2021-22 Expended]]</f>
        <v>0</v>
      </c>
      <c r="J773" s="32">
        <v>50000</v>
      </c>
      <c r="K773" s="32">
        <v>50000</v>
      </c>
      <c r="L773" s="32">
        <f>Essco_Report2[[#This Row],[FY 2022-23 Allocation]]-Essco_Report2[[#This Row],[FY 2022-23 Expended]]</f>
        <v>0</v>
      </c>
      <c r="M773" s="32">
        <v>0</v>
      </c>
    </row>
    <row r="774" spans="1:13" x14ac:dyDescent="0.35">
      <c r="A774" s="16" t="s">
        <v>3529</v>
      </c>
      <c r="B774" s="16" t="s">
        <v>3532</v>
      </c>
      <c r="C774" s="17" t="s">
        <v>7</v>
      </c>
      <c r="D774" s="18" t="s">
        <v>6</v>
      </c>
      <c r="E774" s="16" t="s">
        <v>6</v>
      </c>
      <c r="F774" s="19" t="s">
        <v>1492</v>
      </c>
      <c r="G774" s="41">
        <v>50000</v>
      </c>
      <c r="H774" s="41">
        <v>50000</v>
      </c>
      <c r="I774" s="31">
        <f>Essco_Report2[[#This Row],[FY 2021-22 Allocation]]-Essco_Report2[[#This Row],[FY 2021-22 Expended]]</f>
        <v>0</v>
      </c>
      <c r="J774" s="32">
        <v>85597</v>
      </c>
      <c r="K774" s="32">
        <v>85597</v>
      </c>
      <c r="L774" s="32">
        <f>Essco_Report2[[#This Row],[FY 2022-23 Allocation]]-Essco_Report2[[#This Row],[FY 2022-23 Expended]]</f>
        <v>0</v>
      </c>
      <c r="M774" s="32">
        <v>0</v>
      </c>
    </row>
    <row r="775" spans="1:13" x14ac:dyDescent="0.35">
      <c r="A775" s="16" t="s">
        <v>3529</v>
      </c>
      <c r="B775" s="16" t="s">
        <v>3533</v>
      </c>
      <c r="C775" s="17" t="s">
        <v>7</v>
      </c>
      <c r="D775" s="18" t="s">
        <v>6</v>
      </c>
      <c r="E775" s="16" t="s">
        <v>6</v>
      </c>
      <c r="F775" s="19" t="s">
        <v>1493</v>
      </c>
      <c r="G775" s="41">
        <v>455080</v>
      </c>
      <c r="H775" s="41">
        <v>14594.53</v>
      </c>
      <c r="I775" s="31">
        <f>Essco_Report2[[#This Row],[FY 2021-22 Allocation]]-Essco_Report2[[#This Row],[FY 2021-22 Expended]]</f>
        <v>440485.47</v>
      </c>
      <c r="J775" s="32">
        <v>972377</v>
      </c>
      <c r="K775" s="32">
        <v>873967.98</v>
      </c>
      <c r="L775" s="32">
        <f>Essco_Report2[[#This Row],[FY 2022-23 Allocation]]-Essco_Report2[[#This Row],[FY 2022-23 Expended]]</f>
        <v>98409.020000000019</v>
      </c>
      <c r="M775" s="32">
        <v>538894.49</v>
      </c>
    </row>
    <row r="776" spans="1:13" x14ac:dyDescent="0.35">
      <c r="A776" s="16" t="s">
        <v>3529</v>
      </c>
      <c r="B776" s="16" t="s">
        <v>3533</v>
      </c>
      <c r="C776" s="17" t="s">
        <v>1494</v>
      </c>
      <c r="D776" s="18" t="s">
        <v>1495</v>
      </c>
      <c r="E776" s="16" t="s">
        <v>24</v>
      </c>
      <c r="F776" s="19" t="s">
        <v>1496</v>
      </c>
      <c r="G776" s="41">
        <v>61520</v>
      </c>
      <c r="H776" s="41">
        <v>0</v>
      </c>
      <c r="I776" s="31">
        <f>Essco_Report2[[#This Row],[FY 2021-22 Allocation]]-Essco_Report2[[#This Row],[FY 2021-22 Expended]]</f>
        <v>61520</v>
      </c>
      <c r="J776" s="32">
        <v>216837</v>
      </c>
      <c r="K776" s="32">
        <v>113965.12</v>
      </c>
      <c r="L776" s="32">
        <f>Essco_Report2[[#This Row],[FY 2022-23 Allocation]]-Essco_Report2[[#This Row],[FY 2022-23 Expended]]</f>
        <v>102871.88</v>
      </c>
      <c r="M776" s="32">
        <v>164391.88</v>
      </c>
    </row>
    <row r="777" spans="1:13" x14ac:dyDescent="0.35">
      <c r="A777" s="16" t="s">
        <v>3529</v>
      </c>
      <c r="B777" s="16" t="s">
        <v>3534</v>
      </c>
      <c r="C777" s="17" t="s">
        <v>7</v>
      </c>
      <c r="D777" s="21" t="s">
        <v>6</v>
      </c>
      <c r="E777" s="16" t="s">
        <v>6</v>
      </c>
      <c r="F777" s="19" t="s">
        <v>1497</v>
      </c>
      <c r="G777" s="41">
        <v>131377</v>
      </c>
      <c r="H777" s="41">
        <v>131377</v>
      </c>
      <c r="I777" s="31">
        <f>Essco_Report2[[#This Row],[FY 2021-22 Allocation]]-Essco_Report2[[#This Row],[FY 2021-22 Expended]]</f>
        <v>0</v>
      </c>
      <c r="J777" s="32">
        <v>324173</v>
      </c>
      <c r="K777" s="32">
        <v>324173</v>
      </c>
      <c r="L777" s="32">
        <f>Essco_Report2[[#This Row],[FY 2022-23 Allocation]]-Essco_Report2[[#This Row],[FY 2022-23 Expended]]</f>
        <v>0</v>
      </c>
      <c r="M777" s="32">
        <v>0</v>
      </c>
    </row>
    <row r="778" spans="1:13" x14ac:dyDescent="0.35">
      <c r="A778" s="16" t="s">
        <v>3529</v>
      </c>
      <c r="B778" s="16" t="s">
        <v>3535</v>
      </c>
      <c r="C778" s="17" t="s">
        <v>7</v>
      </c>
      <c r="D778" s="18" t="s">
        <v>6</v>
      </c>
      <c r="E778" s="16" t="s">
        <v>6</v>
      </c>
      <c r="F778" s="19" t="s">
        <v>1498</v>
      </c>
      <c r="G778" s="41">
        <v>190488</v>
      </c>
      <c r="H778" s="41">
        <v>190488</v>
      </c>
      <c r="I778" s="31">
        <f>Essco_Report2[[#This Row],[FY 2021-22 Allocation]]-Essco_Report2[[#This Row],[FY 2021-22 Expended]]</f>
        <v>0</v>
      </c>
      <c r="J778" s="32">
        <v>485269</v>
      </c>
      <c r="K778" s="32">
        <v>485269</v>
      </c>
      <c r="L778" s="32">
        <f>Essco_Report2[[#This Row],[FY 2022-23 Allocation]]-Essco_Report2[[#This Row],[FY 2022-23 Expended]]</f>
        <v>0</v>
      </c>
      <c r="M778" s="32">
        <v>0</v>
      </c>
    </row>
    <row r="779" spans="1:13" x14ac:dyDescent="0.35">
      <c r="A779" s="16" t="s">
        <v>3529</v>
      </c>
      <c r="B779" s="16" t="s">
        <v>3536</v>
      </c>
      <c r="C779" s="17" t="s">
        <v>1500</v>
      </c>
      <c r="D779" s="18" t="s">
        <v>1501</v>
      </c>
      <c r="E779" s="16" t="s">
        <v>24</v>
      </c>
      <c r="F779" s="19" t="s">
        <v>1499</v>
      </c>
      <c r="G779" s="41">
        <v>174199</v>
      </c>
      <c r="H779" s="41">
        <v>174199</v>
      </c>
      <c r="I779" s="31">
        <f>Essco_Report2[[#This Row],[FY 2021-22 Allocation]]-Essco_Report2[[#This Row],[FY 2021-22 Expended]]</f>
        <v>0</v>
      </c>
      <c r="J779" s="32">
        <v>460989</v>
      </c>
      <c r="K779" s="32">
        <v>460989</v>
      </c>
      <c r="L779" s="32">
        <f>Essco_Report2[[#This Row],[FY 2022-23 Allocation]]-Essco_Report2[[#This Row],[FY 2022-23 Expended]]</f>
        <v>0</v>
      </c>
      <c r="M779" s="32">
        <v>0</v>
      </c>
    </row>
    <row r="780" spans="1:13" x14ac:dyDescent="0.35">
      <c r="A780" s="16" t="s">
        <v>3529</v>
      </c>
      <c r="B780" s="16" t="s">
        <v>3537</v>
      </c>
      <c r="C780" s="17" t="s">
        <v>7</v>
      </c>
      <c r="D780" s="21" t="s">
        <v>6</v>
      </c>
      <c r="E780" s="16" t="s">
        <v>6</v>
      </c>
      <c r="F780" s="19" t="s">
        <v>1502</v>
      </c>
      <c r="G780" s="41">
        <v>69222</v>
      </c>
      <c r="H780" s="41">
        <v>7099.28</v>
      </c>
      <c r="I780" s="31">
        <f>Essco_Report2[[#This Row],[FY 2021-22 Allocation]]-Essco_Report2[[#This Row],[FY 2021-22 Expended]]</f>
        <v>62122.720000000001</v>
      </c>
      <c r="J780" s="32">
        <v>118965</v>
      </c>
      <c r="K780" s="32">
        <v>24046.95</v>
      </c>
      <c r="L780" s="32">
        <f>Essco_Report2[[#This Row],[FY 2022-23 Allocation]]-Essco_Report2[[#This Row],[FY 2022-23 Expended]]</f>
        <v>94918.05</v>
      </c>
      <c r="M780" s="32">
        <v>157040.77000000002</v>
      </c>
    </row>
    <row r="781" spans="1:13" x14ac:dyDescent="0.35">
      <c r="A781" s="16" t="s">
        <v>3529</v>
      </c>
      <c r="B781" s="16" t="s">
        <v>3538</v>
      </c>
      <c r="C781" s="17" t="s">
        <v>7</v>
      </c>
      <c r="D781" s="18" t="s">
        <v>6</v>
      </c>
      <c r="E781" s="16" t="s">
        <v>6</v>
      </c>
      <c r="F781" s="19" t="s">
        <v>1503</v>
      </c>
      <c r="G781" s="41">
        <v>145001</v>
      </c>
      <c r="H781" s="41">
        <v>145001</v>
      </c>
      <c r="I781" s="31">
        <f>Essco_Report2[[#This Row],[FY 2021-22 Allocation]]-Essco_Report2[[#This Row],[FY 2021-22 Expended]]</f>
        <v>0</v>
      </c>
      <c r="J781" s="32">
        <v>344433</v>
      </c>
      <c r="K781" s="32">
        <v>344433</v>
      </c>
      <c r="L781" s="32">
        <f>Essco_Report2[[#This Row],[FY 2022-23 Allocation]]-Essco_Report2[[#This Row],[FY 2022-23 Expended]]</f>
        <v>0</v>
      </c>
      <c r="M781" s="32">
        <v>0</v>
      </c>
    </row>
    <row r="782" spans="1:13" x14ac:dyDescent="0.35">
      <c r="A782" s="16" t="s">
        <v>3539</v>
      </c>
      <c r="B782" s="16" t="s">
        <v>3540</v>
      </c>
      <c r="C782" s="17" t="s">
        <v>1504</v>
      </c>
      <c r="D782" s="18" t="s">
        <v>1505</v>
      </c>
      <c r="E782" s="16" t="s">
        <v>10</v>
      </c>
      <c r="F782" s="19" t="s">
        <v>1506</v>
      </c>
      <c r="G782" s="41">
        <v>101989</v>
      </c>
      <c r="H782" s="41">
        <v>101989</v>
      </c>
      <c r="I782" s="31">
        <f>Essco_Report2[[#This Row],[FY 2021-22 Allocation]]-Essco_Report2[[#This Row],[FY 2021-22 Expended]]</f>
        <v>0</v>
      </c>
      <c r="J782" s="32">
        <v>201852</v>
      </c>
      <c r="K782" s="32">
        <v>201852</v>
      </c>
      <c r="L782" s="32">
        <f>Essco_Report2[[#This Row],[FY 2022-23 Allocation]]-Essco_Report2[[#This Row],[FY 2022-23 Expended]]</f>
        <v>0</v>
      </c>
      <c r="M782" s="32">
        <v>0</v>
      </c>
    </row>
    <row r="783" spans="1:13" ht="31" x14ac:dyDescent="0.35">
      <c r="A783" s="16" t="s">
        <v>3539</v>
      </c>
      <c r="B783" s="16" t="s">
        <v>3540</v>
      </c>
      <c r="C783" s="17" t="s">
        <v>1507</v>
      </c>
      <c r="D783" s="18" t="s">
        <v>1508</v>
      </c>
      <c r="E783" s="16" t="s">
        <v>10</v>
      </c>
      <c r="F783" s="19" t="s">
        <v>1509</v>
      </c>
      <c r="G783" s="41">
        <v>64167</v>
      </c>
      <c r="H783" s="41">
        <v>64167</v>
      </c>
      <c r="I783" s="31">
        <f>Essco_Report2[[#This Row],[FY 2021-22 Allocation]]-Essco_Report2[[#This Row],[FY 2021-22 Expended]]</f>
        <v>0</v>
      </c>
      <c r="J783" s="32">
        <v>177731</v>
      </c>
      <c r="K783" s="32">
        <v>177731</v>
      </c>
      <c r="L783" s="32">
        <f>Essco_Report2[[#This Row],[FY 2022-23 Allocation]]-Essco_Report2[[#This Row],[FY 2022-23 Expended]]</f>
        <v>0</v>
      </c>
      <c r="M783" s="32">
        <v>0</v>
      </c>
    </row>
    <row r="784" spans="1:13" x14ac:dyDescent="0.35">
      <c r="A784" s="16" t="s">
        <v>3539</v>
      </c>
      <c r="B784" s="16" t="s">
        <v>3540</v>
      </c>
      <c r="C784" s="17" t="s">
        <v>1510</v>
      </c>
      <c r="D784" s="18" t="s">
        <v>1511</v>
      </c>
      <c r="E784" s="16" t="s">
        <v>10</v>
      </c>
      <c r="F784" s="19" t="s">
        <v>1512</v>
      </c>
      <c r="G784" s="41">
        <v>50000</v>
      </c>
      <c r="H784" s="41">
        <v>50000</v>
      </c>
      <c r="I784" s="31">
        <f>Essco_Report2[[#This Row],[FY 2021-22 Allocation]]-Essco_Report2[[#This Row],[FY 2021-22 Expended]]</f>
        <v>0</v>
      </c>
      <c r="J784" s="32">
        <v>92142</v>
      </c>
      <c r="K784" s="32">
        <v>92142</v>
      </c>
      <c r="L784" s="32">
        <f>Essco_Report2[[#This Row],[FY 2022-23 Allocation]]-Essco_Report2[[#This Row],[FY 2022-23 Expended]]</f>
        <v>0</v>
      </c>
      <c r="M784" s="32">
        <v>0</v>
      </c>
    </row>
    <row r="785" spans="1:13" s="4" customFormat="1" x14ac:dyDescent="0.35">
      <c r="A785" s="16" t="s">
        <v>3539</v>
      </c>
      <c r="B785" s="16" t="s">
        <v>3540</v>
      </c>
      <c r="C785" s="17" t="s">
        <v>1513</v>
      </c>
      <c r="D785" s="18" t="s">
        <v>1514</v>
      </c>
      <c r="E785" s="16" t="s">
        <v>10</v>
      </c>
      <c r="F785" s="19" t="s">
        <v>3080</v>
      </c>
      <c r="G785" s="41">
        <v>405856</v>
      </c>
      <c r="H785" s="41">
        <v>405856</v>
      </c>
      <c r="I785" s="31">
        <f>Essco_Report2[[#This Row],[FY 2021-22 Allocation]]-Essco_Report2[[#This Row],[FY 2021-22 Expended]]</f>
        <v>0</v>
      </c>
      <c r="J785" s="32">
        <v>963683</v>
      </c>
      <c r="K785" s="32">
        <v>963683</v>
      </c>
      <c r="L785" s="32">
        <f>Essco_Report2[[#This Row],[FY 2022-23 Allocation]]-Essco_Report2[[#This Row],[FY 2022-23 Expended]]</f>
        <v>0</v>
      </c>
      <c r="M785" s="32">
        <v>0</v>
      </c>
    </row>
    <row r="786" spans="1:13" x14ac:dyDescent="0.35">
      <c r="A786" s="16" t="s">
        <v>3539</v>
      </c>
      <c r="B786" s="16" t="s">
        <v>3540</v>
      </c>
      <c r="C786" s="17" t="s">
        <v>1515</v>
      </c>
      <c r="D786" s="18" t="s">
        <v>1516</v>
      </c>
      <c r="E786" s="16" t="s">
        <v>10</v>
      </c>
      <c r="F786" s="19" t="s">
        <v>1517</v>
      </c>
      <c r="G786" s="41">
        <v>50000</v>
      </c>
      <c r="H786" s="41">
        <v>50000</v>
      </c>
      <c r="I786" s="31">
        <f>Essco_Report2[[#This Row],[FY 2021-22 Allocation]]-Essco_Report2[[#This Row],[FY 2021-22 Expended]]</f>
        <v>0</v>
      </c>
      <c r="J786" s="32">
        <v>103554</v>
      </c>
      <c r="K786" s="32">
        <v>103554</v>
      </c>
      <c r="L786" s="32">
        <f>Essco_Report2[[#This Row],[FY 2022-23 Allocation]]-Essco_Report2[[#This Row],[FY 2022-23 Expended]]</f>
        <v>0</v>
      </c>
      <c r="M786" s="32">
        <v>0</v>
      </c>
    </row>
    <row r="787" spans="1:13" x14ac:dyDescent="0.35">
      <c r="A787" s="16" t="s">
        <v>3539</v>
      </c>
      <c r="B787" s="16" t="s">
        <v>3540</v>
      </c>
      <c r="C787" s="17" t="s">
        <v>1518</v>
      </c>
      <c r="D787" s="18" t="s">
        <v>1519</v>
      </c>
      <c r="E787" s="16" t="s">
        <v>10</v>
      </c>
      <c r="F787" s="19" t="s">
        <v>1520</v>
      </c>
      <c r="G787" s="41">
        <v>237971</v>
      </c>
      <c r="H787" s="41">
        <v>237971</v>
      </c>
      <c r="I787" s="31">
        <f>Essco_Report2[[#This Row],[FY 2021-22 Allocation]]-Essco_Report2[[#This Row],[FY 2021-22 Expended]]</f>
        <v>0</v>
      </c>
      <c r="J787" s="32">
        <v>742685</v>
      </c>
      <c r="K787" s="32">
        <v>742685</v>
      </c>
      <c r="L787" s="32">
        <f>Essco_Report2[[#This Row],[FY 2022-23 Allocation]]-Essco_Report2[[#This Row],[FY 2022-23 Expended]]</f>
        <v>0</v>
      </c>
      <c r="M787" s="32">
        <v>0</v>
      </c>
    </row>
    <row r="788" spans="1:13" ht="31" x14ac:dyDescent="0.35">
      <c r="A788" s="16" t="s">
        <v>3539</v>
      </c>
      <c r="B788" s="16" t="s">
        <v>3540</v>
      </c>
      <c r="C788" s="17" t="s">
        <v>1521</v>
      </c>
      <c r="D788" s="21" t="s">
        <v>1522</v>
      </c>
      <c r="E788" s="16" t="s">
        <v>10</v>
      </c>
      <c r="F788" s="19" t="s">
        <v>1523</v>
      </c>
      <c r="G788" s="41">
        <v>56808</v>
      </c>
      <c r="H788" s="41">
        <v>56808</v>
      </c>
      <c r="I788" s="31">
        <f>Essco_Report2[[#This Row],[FY 2021-22 Allocation]]-Essco_Report2[[#This Row],[FY 2021-22 Expended]]</f>
        <v>0</v>
      </c>
      <c r="J788" s="32">
        <v>195915</v>
      </c>
      <c r="K788" s="32">
        <v>195915</v>
      </c>
      <c r="L788" s="32">
        <f>Essco_Report2[[#This Row],[FY 2022-23 Allocation]]-Essco_Report2[[#This Row],[FY 2022-23 Expended]]</f>
        <v>0</v>
      </c>
      <c r="M788" s="32">
        <v>0</v>
      </c>
    </row>
    <row r="789" spans="1:13" s="4" customFormat="1" x14ac:dyDescent="0.35">
      <c r="A789" s="16" t="s">
        <v>3539</v>
      </c>
      <c r="B789" s="16" t="s">
        <v>3540</v>
      </c>
      <c r="C789" s="17" t="s">
        <v>1524</v>
      </c>
      <c r="D789" s="18" t="s">
        <v>1525</v>
      </c>
      <c r="E789" s="16" t="s">
        <v>10</v>
      </c>
      <c r="F789" s="19" t="s">
        <v>1526</v>
      </c>
      <c r="G789" s="41">
        <v>50000</v>
      </c>
      <c r="H789" s="41">
        <v>50000</v>
      </c>
      <c r="I789" s="31">
        <f>Essco_Report2[[#This Row],[FY 2021-22 Allocation]]-Essco_Report2[[#This Row],[FY 2021-22 Expended]]</f>
        <v>0</v>
      </c>
      <c r="J789" s="32">
        <v>70314</v>
      </c>
      <c r="K789" s="32">
        <v>70314</v>
      </c>
      <c r="L789" s="32">
        <f>Essco_Report2[[#This Row],[FY 2022-23 Allocation]]-Essco_Report2[[#This Row],[FY 2022-23 Expended]]</f>
        <v>0</v>
      </c>
      <c r="M789" s="32">
        <v>0</v>
      </c>
    </row>
    <row r="790" spans="1:13" x14ac:dyDescent="0.35">
      <c r="A790" s="16" t="s">
        <v>3539</v>
      </c>
      <c r="B790" s="16" t="s">
        <v>3540</v>
      </c>
      <c r="C790" s="17" t="s">
        <v>1527</v>
      </c>
      <c r="D790" s="21" t="s">
        <v>1528</v>
      </c>
      <c r="E790" s="16" t="s">
        <v>10</v>
      </c>
      <c r="F790" s="19" t="s">
        <v>1529</v>
      </c>
      <c r="G790" s="41">
        <v>50000</v>
      </c>
      <c r="H790" s="41">
        <v>50000</v>
      </c>
      <c r="I790" s="31">
        <f>Essco_Report2[[#This Row],[FY 2021-22 Allocation]]-Essco_Report2[[#This Row],[FY 2021-22 Expended]]</f>
        <v>0</v>
      </c>
      <c r="J790" s="32">
        <v>173146</v>
      </c>
      <c r="K790" s="32">
        <v>173146</v>
      </c>
      <c r="L790" s="32">
        <f>Essco_Report2[[#This Row],[FY 2022-23 Allocation]]-Essco_Report2[[#This Row],[FY 2022-23 Expended]]</f>
        <v>0</v>
      </c>
      <c r="M790" s="32">
        <v>0</v>
      </c>
    </row>
    <row r="791" spans="1:13" x14ac:dyDescent="0.35">
      <c r="A791" s="16" t="s">
        <v>3539</v>
      </c>
      <c r="B791" s="16" t="s">
        <v>3540</v>
      </c>
      <c r="C791" s="17" t="s">
        <v>3047</v>
      </c>
      <c r="D791" s="21" t="s">
        <v>3046</v>
      </c>
      <c r="E791" s="16" t="s">
        <v>10</v>
      </c>
      <c r="F791" s="19" t="s">
        <v>3045</v>
      </c>
      <c r="G791" s="41">
        <v>0</v>
      </c>
      <c r="H791" s="41">
        <v>0</v>
      </c>
      <c r="I791" s="31">
        <f>Essco_Report2[[#This Row],[FY 2021-22 Allocation]]-Essco_Report2[[#This Row],[FY 2021-22 Expended]]</f>
        <v>0</v>
      </c>
      <c r="J791" s="32">
        <v>162267</v>
      </c>
      <c r="K791" s="32">
        <v>162267</v>
      </c>
      <c r="L791" s="32">
        <f>Essco_Report2[[#This Row],[FY 2022-23 Allocation]]-Essco_Report2[[#This Row],[FY 2022-23 Expended]]</f>
        <v>0</v>
      </c>
      <c r="M791" s="32">
        <v>0</v>
      </c>
    </row>
    <row r="792" spans="1:13" x14ac:dyDescent="0.35">
      <c r="A792" s="16" t="s">
        <v>3539</v>
      </c>
      <c r="B792" s="16" t="s">
        <v>3541</v>
      </c>
      <c r="C792" s="17" t="s">
        <v>7</v>
      </c>
      <c r="D792" s="21" t="s">
        <v>6</v>
      </c>
      <c r="E792" s="16" t="s">
        <v>6</v>
      </c>
      <c r="F792" s="19" t="s">
        <v>1245</v>
      </c>
      <c r="G792" s="41">
        <v>635207</v>
      </c>
      <c r="H792" s="41">
        <v>635207</v>
      </c>
      <c r="I792" s="31">
        <f>Essco_Report2[[#This Row],[FY 2021-22 Allocation]]-Essco_Report2[[#This Row],[FY 2021-22 Expended]]</f>
        <v>0</v>
      </c>
      <c r="J792" s="32">
        <v>1982284</v>
      </c>
      <c r="K792" s="32">
        <v>1982284</v>
      </c>
      <c r="L792" s="32">
        <f>Essco_Report2[[#This Row],[FY 2022-23 Allocation]]-Essco_Report2[[#This Row],[FY 2022-23 Expended]]</f>
        <v>0</v>
      </c>
      <c r="M792" s="32">
        <v>0</v>
      </c>
    </row>
    <row r="793" spans="1:13" x14ac:dyDescent="0.35">
      <c r="A793" s="16" t="s">
        <v>3539</v>
      </c>
      <c r="B793" s="16" t="s">
        <v>3542</v>
      </c>
      <c r="C793" s="17" t="s">
        <v>7</v>
      </c>
      <c r="D793" s="21" t="s">
        <v>6</v>
      </c>
      <c r="E793" s="16" t="s">
        <v>6</v>
      </c>
      <c r="F793" s="19" t="s">
        <v>1530</v>
      </c>
      <c r="G793" s="41">
        <v>16317398</v>
      </c>
      <c r="H793" s="41">
        <v>16317398</v>
      </c>
      <c r="I793" s="31">
        <f>Essco_Report2[[#This Row],[FY 2021-22 Allocation]]-Essco_Report2[[#This Row],[FY 2021-22 Expended]]</f>
        <v>0</v>
      </c>
      <c r="J793" s="32">
        <v>31501299</v>
      </c>
      <c r="K793" s="32">
        <v>31501299</v>
      </c>
      <c r="L793" s="32">
        <f>Essco_Report2[[#This Row],[FY 2022-23 Allocation]]-Essco_Report2[[#This Row],[FY 2022-23 Expended]]</f>
        <v>0</v>
      </c>
      <c r="M793" s="32">
        <v>0</v>
      </c>
    </row>
    <row r="794" spans="1:13" x14ac:dyDescent="0.35">
      <c r="A794" s="16" t="s">
        <v>3539</v>
      </c>
      <c r="B794" s="16" t="s">
        <v>3542</v>
      </c>
      <c r="C794" s="17" t="s">
        <v>1531</v>
      </c>
      <c r="D794" s="21" t="s">
        <v>1532</v>
      </c>
      <c r="E794" s="16" t="s">
        <v>10</v>
      </c>
      <c r="F794" s="19" t="s">
        <v>3010</v>
      </c>
      <c r="G794" s="41">
        <v>114543</v>
      </c>
      <c r="H794" s="41">
        <v>114543</v>
      </c>
      <c r="I794" s="31">
        <f>Essco_Report2[[#This Row],[FY 2021-22 Allocation]]-Essco_Report2[[#This Row],[FY 2021-22 Expended]]</f>
        <v>0</v>
      </c>
      <c r="J794" s="32">
        <v>322125</v>
      </c>
      <c r="K794" s="32">
        <v>322125</v>
      </c>
      <c r="L794" s="32">
        <f>Essco_Report2[[#This Row],[FY 2022-23 Allocation]]-Essco_Report2[[#This Row],[FY 2022-23 Expended]]</f>
        <v>0</v>
      </c>
      <c r="M794" s="32">
        <v>0</v>
      </c>
    </row>
    <row r="795" spans="1:13" x14ac:dyDescent="0.35">
      <c r="A795" s="16" t="s">
        <v>3539</v>
      </c>
      <c r="B795" s="16" t="s">
        <v>3542</v>
      </c>
      <c r="C795" s="17" t="s">
        <v>1533</v>
      </c>
      <c r="D795" s="21" t="s">
        <v>1534</v>
      </c>
      <c r="E795" s="16" t="s">
        <v>10</v>
      </c>
      <c r="F795" s="19" t="s">
        <v>3088</v>
      </c>
      <c r="G795" s="41">
        <v>305842</v>
      </c>
      <c r="H795" s="41">
        <v>305842</v>
      </c>
      <c r="I795" s="31">
        <f>Essco_Report2[[#This Row],[FY 2021-22 Allocation]]-Essco_Report2[[#This Row],[FY 2021-22 Expended]]</f>
        <v>0</v>
      </c>
      <c r="J795" s="32">
        <v>637418</v>
      </c>
      <c r="K795" s="32">
        <v>637418</v>
      </c>
      <c r="L795" s="32">
        <f>Essco_Report2[[#This Row],[FY 2022-23 Allocation]]-Essco_Report2[[#This Row],[FY 2022-23 Expended]]</f>
        <v>0</v>
      </c>
      <c r="M795" s="32">
        <v>0</v>
      </c>
    </row>
    <row r="796" spans="1:13" x14ac:dyDescent="0.35">
      <c r="A796" s="16" t="s">
        <v>3539</v>
      </c>
      <c r="B796" s="16" t="s">
        <v>3543</v>
      </c>
      <c r="C796" s="17" t="s">
        <v>7</v>
      </c>
      <c r="D796" s="21" t="s">
        <v>6</v>
      </c>
      <c r="E796" s="16" t="s">
        <v>6</v>
      </c>
      <c r="F796" s="19" t="s">
        <v>1535</v>
      </c>
      <c r="G796" s="41">
        <v>717926</v>
      </c>
      <c r="H796" s="41">
        <v>717926</v>
      </c>
      <c r="I796" s="31">
        <f>Essco_Report2[[#This Row],[FY 2021-22 Allocation]]-Essco_Report2[[#This Row],[FY 2021-22 Expended]]</f>
        <v>0</v>
      </c>
      <c r="J796" s="32">
        <v>1893307</v>
      </c>
      <c r="K796" s="32">
        <v>1893307</v>
      </c>
      <c r="L796" s="32">
        <f>Essco_Report2[[#This Row],[FY 2022-23 Allocation]]-Essco_Report2[[#This Row],[FY 2022-23 Expended]]</f>
        <v>0</v>
      </c>
      <c r="M796" s="32">
        <v>0</v>
      </c>
    </row>
    <row r="797" spans="1:13" x14ac:dyDescent="0.35">
      <c r="A797" s="16" t="s">
        <v>3539</v>
      </c>
      <c r="B797" s="16" t="s">
        <v>3544</v>
      </c>
      <c r="C797" s="17" t="s">
        <v>7</v>
      </c>
      <c r="D797" s="18" t="s">
        <v>6</v>
      </c>
      <c r="E797" s="16" t="s">
        <v>6</v>
      </c>
      <c r="F797" s="19" t="s">
        <v>1536</v>
      </c>
      <c r="G797" s="41">
        <v>1740351</v>
      </c>
      <c r="H797" s="41">
        <v>1740351</v>
      </c>
      <c r="I797" s="31">
        <f>Essco_Report2[[#This Row],[FY 2021-22 Allocation]]-Essco_Report2[[#This Row],[FY 2021-22 Expended]]</f>
        <v>0</v>
      </c>
      <c r="J797" s="32">
        <v>6022003</v>
      </c>
      <c r="K797" s="32">
        <v>6022003</v>
      </c>
      <c r="L797" s="32">
        <f>Essco_Report2[[#This Row],[FY 2022-23 Allocation]]-Essco_Report2[[#This Row],[FY 2022-23 Expended]]</f>
        <v>0</v>
      </c>
      <c r="M797" s="32">
        <v>0</v>
      </c>
    </row>
    <row r="798" spans="1:13" x14ac:dyDescent="0.35">
      <c r="A798" s="16" t="s">
        <v>3539</v>
      </c>
      <c r="B798" s="16" t="s">
        <v>3545</v>
      </c>
      <c r="C798" s="17" t="s">
        <v>7</v>
      </c>
      <c r="D798" s="18" t="s">
        <v>6</v>
      </c>
      <c r="E798" s="16" t="s">
        <v>6</v>
      </c>
      <c r="F798" s="19" t="s">
        <v>1537</v>
      </c>
      <c r="G798" s="41">
        <v>4049747</v>
      </c>
      <c r="H798" s="41">
        <v>4049747</v>
      </c>
      <c r="I798" s="31">
        <f>Essco_Report2[[#This Row],[FY 2021-22 Allocation]]-Essco_Report2[[#This Row],[FY 2021-22 Expended]]</f>
        <v>0</v>
      </c>
      <c r="J798" s="32">
        <v>10736106</v>
      </c>
      <c r="K798" s="32">
        <v>10736106</v>
      </c>
      <c r="L798" s="32">
        <f>Essco_Report2[[#This Row],[FY 2022-23 Allocation]]-Essco_Report2[[#This Row],[FY 2022-23 Expended]]</f>
        <v>0</v>
      </c>
      <c r="M798" s="32">
        <v>0</v>
      </c>
    </row>
    <row r="799" spans="1:13" ht="31" x14ac:dyDescent="0.35">
      <c r="A799" s="16" t="s">
        <v>3539</v>
      </c>
      <c r="B799" s="16" t="s">
        <v>3545</v>
      </c>
      <c r="C799" s="17" t="s">
        <v>1538</v>
      </c>
      <c r="D799" s="21" t="s">
        <v>1539</v>
      </c>
      <c r="E799" s="16" t="s">
        <v>10</v>
      </c>
      <c r="F799" s="19" t="s">
        <v>1540</v>
      </c>
      <c r="G799" s="41">
        <v>0</v>
      </c>
      <c r="H799" s="41">
        <v>0</v>
      </c>
      <c r="I799" s="31">
        <f>Essco_Report2[[#This Row],[FY 2021-22 Allocation]]-Essco_Report2[[#This Row],[FY 2021-22 Expended]]</f>
        <v>0</v>
      </c>
      <c r="J799" s="32">
        <v>50000</v>
      </c>
      <c r="K799" s="32">
        <v>0</v>
      </c>
      <c r="L799" s="32">
        <f>Essco_Report2[[#This Row],[FY 2022-23 Allocation]]-Essco_Report2[[#This Row],[FY 2022-23 Expended]]</f>
        <v>50000</v>
      </c>
      <c r="M799" s="32">
        <v>50000</v>
      </c>
    </row>
    <row r="800" spans="1:13" x14ac:dyDescent="0.35">
      <c r="A800" s="16" t="s">
        <v>3539</v>
      </c>
      <c r="B800" s="16" t="s">
        <v>3545</v>
      </c>
      <c r="C800" s="17" t="s">
        <v>1541</v>
      </c>
      <c r="D800" s="21" t="s">
        <v>1542</v>
      </c>
      <c r="E800" s="16" t="s">
        <v>10</v>
      </c>
      <c r="F800" s="19" t="s">
        <v>1543</v>
      </c>
      <c r="G800" s="41">
        <v>50000</v>
      </c>
      <c r="H800" s="41">
        <v>50000</v>
      </c>
      <c r="I800" s="31">
        <f>Essco_Report2[[#This Row],[FY 2021-22 Allocation]]-Essco_Report2[[#This Row],[FY 2021-22 Expended]]</f>
        <v>0</v>
      </c>
      <c r="J800" s="32">
        <v>127038</v>
      </c>
      <c r="K800" s="32">
        <v>127038</v>
      </c>
      <c r="L800" s="32">
        <f>Essco_Report2[[#This Row],[FY 2022-23 Allocation]]-Essco_Report2[[#This Row],[FY 2022-23 Expended]]</f>
        <v>0</v>
      </c>
      <c r="M800" s="32">
        <v>0</v>
      </c>
    </row>
    <row r="801" spans="1:13" ht="31" x14ac:dyDescent="0.35">
      <c r="A801" s="16" t="s">
        <v>3539</v>
      </c>
      <c r="B801" s="16" t="s">
        <v>3545</v>
      </c>
      <c r="C801" s="17" t="s">
        <v>1544</v>
      </c>
      <c r="D801" s="18" t="s">
        <v>1545</v>
      </c>
      <c r="E801" s="16" t="s">
        <v>10</v>
      </c>
      <c r="F801" s="19" t="s">
        <v>1546</v>
      </c>
      <c r="G801" s="41">
        <v>80642</v>
      </c>
      <c r="H801" s="41">
        <v>80642</v>
      </c>
      <c r="I801" s="31">
        <f>Essco_Report2[[#This Row],[FY 2021-22 Allocation]]-Essco_Report2[[#This Row],[FY 2021-22 Expended]]</f>
        <v>0</v>
      </c>
      <c r="J801" s="32">
        <v>221517</v>
      </c>
      <c r="K801" s="32">
        <v>221517</v>
      </c>
      <c r="L801" s="32">
        <f>Essco_Report2[[#This Row],[FY 2022-23 Allocation]]-Essco_Report2[[#This Row],[FY 2022-23 Expended]]</f>
        <v>0</v>
      </c>
      <c r="M801" s="32">
        <v>0</v>
      </c>
    </row>
    <row r="802" spans="1:13" x14ac:dyDescent="0.35">
      <c r="A802" s="16" t="s">
        <v>3539</v>
      </c>
      <c r="B802" s="16" t="s">
        <v>3545</v>
      </c>
      <c r="C802" s="17" t="s">
        <v>3011</v>
      </c>
      <c r="D802" s="18" t="s">
        <v>3012</v>
      </c>
      <c r="E802" s="16" t="s">
        <v>10</v>
      </c>
      <c r="F802" s="19" t="s">
        <v>3013</v>
      </c>
      <c r="G802" s="41">
        <v>50000</v>
      </c>
      <c r="H802" s="41">
        <v>50000</v>
      </c>
      <c r="I802" s="31">
        <f>Essco_Report2[[#This Row],[FY 2021-22 Allocation]]-Essco_Report2[[#This Row],[FY 2021-22 Expended]]</f>
        <v>0</v>
      </c>
      <c r="J802" s="32">
        <v>50000</v>
      </c>
      <c r="K802" s="32">
        <v>50000</v>
      </c>
      <c r="L802" s="32">
        <f>Essco_Report2[[#This Row],[FY 2022-23 Allocation]]-Essco_Report2[[#This Row],[FY 2022-23 Expended]]</f>
        <v>0</v>
      </c>
      <c r="M802" s="32">
        <v>0</v>
      </c>
    </row>
    <row r="803" spans="1:13" x14ac:dyDescent="0.35">
      <c r="A803" s="16" t="s">
        <v>3539</v>
      </c>
      <c r="B803" s="16" t="s">
        <v>3545</v>
      </c>
      <c r="C803" s="17" t="s">
        <v>1547</v>
      </c>
      <c r="D803" s="18" t="s">
        <v>1548</v>
      </c>
      <c r="E803" s="16" t="s">
        <v>10</v>
      </c>
      <c r="F803" s="19" t="s">
        <v>1549</v>
      </c>
      <c r="G803" s="41">
        <v>51915</v>
      </c>
      <c r="H803" s="41">
        <v>51915</v>
      </c>
      <c r="I803" s="31">
        <f>Essco_Report2[[#This Row],[FY 2021-22 Allocation]]-Essco_Report2[[#This Row],[FY 2021-22 Expended]]</f>
        <v>0</v>
      </c>
      <c r="J803" s="32">
        <v>152184</v>
      </c>
      <c r="K803" s="32">
        <v>152184</v>
      </c>
      <c r="L803" s="32">
        <f>Essco_Report2[[#This Row],[FY 2022-23 Allocation]]-Essco_Report2[[#This Row],[FY 2022-23 Expended]]</f>
        <v>0</v>
      </c>
      <c r="M803" s="32">
        <v>0</v>
      </c>
    </row>
    <row r="804" spans="1:13" x14ac:dyDescent="0.35">
      <c r="A804" s="16" t="s">
        <v>3539</v>
      </c>
      <c r="B804" s="16" t="s">
        <v>3546</v>
      </c>
      <c r="C804" s="17" t="s">
        <v>7</v>
      </c>
      <c r="D804" s="21" t="s">
        <v>6</v>
      </c>
      <c r="E804" s="16" t="s">
        <v>6</v>
      </c>
      <c r="F804" s="19" t="s">
        <v>1550</v>
      </c>
      <c r="G804" s="41">
        <v>1727853</v>
      </c>
      <c r="H804" s="41">
        <v>1727853</v>
      </c>
      <c r="I804" s="31">
        <f>Essco_Report2[[#This Row],[FY 2021-22 Allocation]]-Essco_Report2[[#This Row],[FY 2021-22 Expended]]</f>
        <v>0</v>
      </c>
      <c r="J804" s="32">
        <v>4899797</v>
      </c>
      <c r="K804" s="32">
        <v>4899797</v>
      </c>
      <c r="L804" s="32">
        <f>Essco_Report2[[#This Row],[FY 2022-23 Allocation]]-Essco_Report2[[#This Row],[FY 2022-23 Expended]]</f>
        <v>0</v>
      </c>
      <c r="M804" s="32">
        <v>0</v>
      </c>
    </row>
    <row r="805" spans="1:13" x14ac:dyDescent="0.35">
      <c r="A805" s="16" t="s">
        <v>3539</v>
      </c>
      <c r="B805" s="16" t="s">
        <v>3547</v>
      </c>
      <c r="C805" s="17" t="s">
        <v>7</v>
      </c>
      <c r="D805" s="18" t="s">
        <v>6</v>
      </c>
      <c r="E805" s="16" t="s">
        <v>6</v>
      </c>
      <c r="F805" s="19" t="s">
        <v>1551</v>
      </c>
      <c r="G805" s="41">
        <v>1071541</v>
      </c>
      <c r="H805" s="41">
        <v>1071541</v>
      </c>
      <c r="I805" s="31">
        <f>Essco_Report2[[#This Row],[FY 2021-22 Allocation]]-Essco_Report2[[#This Row],[FY 2021-22 Expended]]</f>
        <v>0</v>
      </c>
      <c r="J805" s="32">
        <v>3000429</v>
      </c>
      <c r="K805" s="32">
        <v>3000429</v>
      </c>
      <c r="L805" s="32">
        <f>Essco_Report2[[#This Row],[FY 2022-23 Allocation]]-Essco_Report2[[#This Row],[FY 2022-23 Expended]]</f>
        <v>0</v>
      </c>
      <c r="M805" s="32">
        <v>0</v>
      </c>
    </row>
    <row r="806" spans="1:13" s="4" customFormat="1" x14ac:dyDescent="0.35">
      <c r="A806" s="16" t="s">
        <v>3539</v>
      </c>
      <c r="B806" s="16" t="s">
        <v>3548</v>
      </c>
      <c r="C806" s="17" t="s">
        <v>7</v>
      </c>
      <c r="D806" s="18" t="s">
        <v>6</v>
      </c>
      <c r="E806" s="16" t="s">
        <v>6</v>
      </c>
      <c r="F806" s="19" t="s">
        <v>1552</v>
      </c>
      <c r="G806" s="41">
        <v>930406</v>
      </c>
      <c r="H806" s="41">
        <v>930406</v>
      </c>
      <c r="I806" s="31">
        <f>Essco_Report2[[#This Row],[FY 2021-22 Allocation]]-Essco_Report2[[#This Row],[FY 2021-22 Expended]]</f>
        <v>0</v>
      </c>
      <c r="J806" s="32">
        <v>2558711</v>
      </c>
      <c r="K806" s="32">
        <v>2558711</v>
      </c>
      <c r="L806" s="32">
        <f>Essco_Report2[[#This Row],[FY 2022-23 Allocation]]-Essco_Report2[[#This Row],[FY 2022-23 Expended]]</f>
        <v>0</v>
      </c>
      <c r="M806" s="32">
        <v>0</v>
      </c>
    </row>
    <row r="807" spans="1:13" x14ac:dyDescent="0.35">
      <c r="A807" s="16" t="s">
        <v>3539</v>
      </c>
      <c r="B807" s="16" t="s">
        <v>3549</v>
      </c>
      <c r="C807" s="17" t="s">
        <v>7</v>
      </c>
      <c r="D807" s="18" t="s">
        <v>6</v>
      </c>
      <c r="E807" s="16" t="s">
        <v>6</v>
      </c>
      <c r="F807" s="19" t="s">
        <v>1553</v>
      </c>
      <c r="G807" s="41">
        <v>3444330</v>
      </c>
      <c r="H807" s="41">
        <v>3444330</v>
      </c>
      <c r="I807" s="31">
        <f>Essco_Report2[[#This Row],[FY 2021-22 Allocation]]-Essco_Report2[[#This Row],[FY 2021-22 Expended]]</f>
        <v>0</v>
      </c>
      <c r="J807" s="32">
        <v>9534606</v>
      </c>
      <c r="K807" s="32">
        <v>9534606</v>
      </c>
      <c r="L807" s="32">
        <f>Essco_Report2[[#This Row],[FY 2022-23 Allocation]]-Essco_Report2[[#This Row],[FY 2022-23 Expended]]</f>
        <v>0</v>
      </c>
      <c r="M807" s="32">
        <v>0</v>
      </c>
    </row>
    <row r="808" spans="1:13" x14ac:dyDescent="0.35">
      <c r="A808" s="16" t="s">
        <v>3539</v>
      </c>
      <c r="B808" s="16" t="s">
        <v>3550</v>
      </c>
      <c r="C808" s="17" t="s">
        <v>7</v>
      </c>
      <c r="D808" s="21" t="s">
        <v>6</v>
      </c>
      <c r="E808" s="16" t="s">
        <v>6</v>
      </c>
      <c r="F808" s="19" t="s">
        <v>1554</v>
      </c>
      <c r="G808" s="41">
        <v>10203374</v>
      </c>
      <c r="H808" s="41">
        <v>10203374</v>
      </c>
      <c r="I808" s="31">
        <f>Essco_Report2[[#This Row],[FY 2021-22 Allocation]]-Essco_Report2[[#This Row],[FY 2021-22 Expended]]</f>
        <v>0</v>
      </c>
      <c r="J808" s="32">
        <v>36738574</v>
      </c>
      <c r="K808" s="32">
        <v>35622511.670000002</v>
      </c>
      <c r="L808" s="32">
        <f>Essco_Report2[[#This Row],[FY 2022-23 Allocation]]-Essco_Report2[[#This Row],[FY 2022-23 Expended]]</f>
        <v>1116062.3299999982</v>
      </c>
      <c r="M808" s="32">
        <v>1116062.33</v>
      </c>
    </row>
    <row r="809" spans="1:13" x14ac:dyDescent="0.35">
      <c r="A809" s="16" t="s">
        <v>3539</v>
      </c>
      <c r="B809" s="16" t="s">
        <v>3551</v>
      </c>
      <c r="C809" s="17" t="s">
        <v>7</v>
      </c>
      <c r="D809" s="18" t="s">
        <v>6</v>
      </c>
      <c r="E809" s="16" t="s">
        <v>6</v>
      </c>
      <c r="F809" s="19" t="s">
        <v>1555</v>
      </c>
      <c r="G809" s="41">
        <v>682065</v>
      </c>
      <c r="H809" s="41">
        <v>682065</v>
      </c>
      <c r="I809" s="31">
        <f>Essco_Report2[[#This Row],[FY 2021-22 Allocation]]-Essco_Report2[[#This Row],[FY 2021-22 Expended]]</f>
        <v>0</v>
      </c>
      <c r="J809" s="32">
        <v>1539020</v>
      </c>
      <c r="K809" s="32">
        <v>1539020</v>
      </c>
      <c r="L809" s="32">
        <f>Essco_Report2[[#This Row],[FY 2022-23 Allocation]]-Essco_Report2[[#This Row],[FY 2022-23 Expended]]</f>
        <v>0</v>
      </c>
      <c r="M809" s="32">
        <v>0</v>
      </c>
    </row>
    <row r="810" spans="1:13" x14ac:dyDescent="0.35">
      <c r="A810" s="16" t="s">
        <v>3539</v>
      </c>
      <c r="B810" s="16" t="s">
        <v>3551</v>
      </c>
      <c r="C810" s="17" t="s">
        <v>1556</v>
      </c>
      <c r="D810" s="18" t="s">
        <v>1557</v>
      </c>
      <c r="E810" s="16" t="s">
        <v>10</v>
      </c>
      <c r="F810" s="19" t="s">
        <v>1558</v>
      </c>
      <c r="G810" s="41">
        <v>50000</v>
      </c>
      <c r="H810" s="41">
        <v>50000</v>
      </c>
      <c r="I810" s="31">
        <f>Essco_Report2[[#This Row],[FY 2021-22 Allocation]]-Essco_Report2[[#This Row],[FY 2021-22 Expended]]</f>
        <v>0</v>
      </c>
      <c r="J810" s="32">
        <v>149069</v>
      </c>
      <c r="K810" s="32">
        <v>133302</v>
      </c>
      <c r="L810" s="32">
        <f>Essco_Report2[[#This Row],[FY 2022-23 Allocation]]-Essco_Report2[[#This Row],[FY 2022-23 Expended]]</f>
        <v>15767</v>
      </c>
      <c r="M810" s="32">
        <v>15767</v>
      </c>
    </row>
    <row r="811" spans="1:13" x14ac:dyDescent="0.35">
      <c r="A811" s="16" t="s">
        <v>3539</v>
      </c>
      <c r="B811" s="16" t="s">
        <v>3552</v>
      </c>
      <c r="C811" s="17" t="s">
        <v>7</v>
      </c>
      <c r="D811" s="18" t="s">
        <v>6</v>
      </c>
      <c r="E811" s="16" t="s">
        <v>6</v>
      </c>
      <c r="F811" s="19" t="s">
        <v>1559</v>
      </c>
      <c r="G811" s="41">
        <v>104329</v>
      </c>
      <c r="H811" s="41">
        <v>104329</v>
      </c>
      <c r="I811" s="31">
        <f>Essco_Report2[[#This Row],[FY 2021-22 Allocation]]-Essco_Report2[[#This Row],[FY 2021-22 Expended]]</f>
        <v>0</v>
      </c>
      <c r="J811" s="32">
        <v>327618</v>
      </c>
      <c r="K811" s="32">
        <v>327618</v>
      </c>
      <c r="L811" s="32">
        <f>Essco_Report2[[#This Row],[FY 2022-23 Allocation]]-Essco_Report2[[#This Row],[FY 2022-23 Expended]]</f>
        <v>0</v>
      </c>
      <c r="M811" s="32">
        <v>0</v>
      </c>
    </row>
    <row r="812" spans="1:13" x14ac:dyDescent="0.35">
      <c r="A812" s="16" t="s">
        <v>3539</v>
      </c>
      <c r="B812" s="16" t="s">
        <v>3553</v>
      </c>
      <c r="C812" s="17" t="s">
        <v>7</v>
      </c>
      <c r="D812" s="18" t="s">
        <v>6</v>
      </c>
      <c r="E812" s="16" t="s">
        <v>6</v>
      </c>
      <c r="F812" s="19" t="s">
        <v>1560</v>
      </c>
      <c r="G812" s="41">
        <v>1761838</v>
      </c>
      <c r="H812" s="41">
        <v>1761838</v>
      </c>
      <c r="I812" s="31">
        <f>Essco_Report2[[#This Row],[FY 2021-22 Allocation]]-Essco_Report2[[#This Row],[FY 2021-22 Expended]]</f>
        <v>0</v>
      </c>
      <c r="J812" s="32">
        <v>6572579</v>
      </c>
      <c r="K812" s="32">
        <v>6572579</v>
      </c>
      <c r="L812" s="32">
        <f>Essco_Report2[[#This Row],[FY 2022-23 Allocation]]-Essco_Report2[[#This Row],[FY 2022-23 Expended]]</f>
        <v>0</v>
      </c>
      <c r="M812" s="32">
        <v>0</v>
      </c>
    </row>
    <row r="813" spans="1:13" x14ac:dyDescent="0.35">
      <c r="A813" s="16" t="s">
        <v>3539</v>
      </c>
      <c r="B813" s="16" t="s">
        <v>3554</v>
      </c>
      <c r="C813" s="17" t="s">
        <v>7</v>
      </c>
      <c r="D813" s="18" t="s">
        <v>6</v>
      </c>
      <c r="E813" s="16" t="s">
        <v>6</v>
      </c>
      <c r="F813" s="19" t="s">
        <v>1561</v>
      </c>
      <c r="G813" s="41">
        <v>5548361</v>
      </c>
      <c r="H813" s="41">
        <v>5548361</v>
      </c>
      <c r="I813" s="31">
        <f>Essco_Report2[[#This Row],[FY 2021-22 Allocation]]-Essco_Report2[[#This Row],[FY 2021-22 Expended]]</f>
        <v>0</v>
      </c>
      <c r="J813" s="32">
        <v>11029667</v>
      </c>
      <c r="K813" s="32">
        <v>11029667</v>
      </c>
      <c r="L813" s="32">
        <f>Essco_Report2[[#This Row],[FY 2022-23 Allocation]]-Essco_Report2[[#This Row],[FY 2022-23 Expended]]</f>
        <v>0</v>
      </c>
      <c r="M813" s="32">
        <v>0</v>
      </c>
    </row>
    <row r="814" spans="1:13" x14ac:dyDescent="0.35">
      <c r="A814" s="16" t="s">
        <v>3539</v>
      </c>
      <c r="B814" s="16" t="s">
        <v>3555</v>
      </c>
      <c r="C814" s="17" t="s">
        <v>7</v>
      </c>
      <c r="D814" s="18" t="s">
        <v>6</v>
      </c>
      <c r="E814" s="16" t="s">
        <v>6</v>
      </c>
      <c r="F814" s="19" t="s">
        <v>1562</v>
      </c>
      <c r="G814" s="41">
        <v>2993647</v>
      </c>
      <c r="H814" s="41">
        <v>2993647</v>
      </c>
      <c r="I814" s="31">
        <f>Essco_Report2[[#This Row],[FY 2021-22 Allocation]]-Essco_Report2[[#This Row],[FY 2021-22 Expended]]</f>
        <v>0</v>
      </c>
      <c r="J814" s="32">
        <v>7237566</v>
      </c>
      <c r="K814" s="32">
        <v>7237566</v>
      </c>
      <c r="L814" s="32">
        <f>Essco_Report2[[#This Row],[FY 2022-23 Allocation]]-Essco_Report2[[#This Row],[FY 2022-23 Expended]]</f>
        <v>0</v>
      </c>
      <c r="M814" s="32">
        <v>0</v>
      </c>
    </row>
    <row r="815" spans="1:13" x14ac:dyDescent="0.35">
      <c r="A815" s="16" t="s">
        <v>3539</v>
      </c>
      <c r="B815" s="16" t="s">
        <v>3556</v>
      </c>
      <c r="C815" s="17" t="s">
        <v>7</v>
      </c>
      <c r="D815" s="18" t="s">
        <v>6</v>
      </c>
      <c r="E815" s="16" t="s">
        <v>6</v>
      </c>
      <c r="F815" s="19" t="s">
        <v>1563</v>
      </c>
      <c r="G815" s="41">
        <v>2094462</v>
      </c>
      <c r="H815" s="41">
        <v>2094462</v>
      </c>
      <c r="I815" s="31">
        <f>Essco_Report2[[#This Row],[FY 2021-22 Allocation]]-Essco_Report2[[#This Row],[FY 2021-22 Expended]]</f>
        <v>0</v>
      </c>
      <c r="J815" s="32">
        <v>5777878</v>
      </c>
      <c r="K815" s="32">
        <v>5777878</v>
      </c>
      <c r="L815" s="32">
        <f>Essco_Report2[[#This Row],[FY 2022-23 Allocation]]-Essco_Report2[[#This Row],[FY 2022-23 Expended]]</f>
        <v>0</v>
      </c>
      <c r="M815" s="32">
        <v>0</v>
      </c>
    </row>
    <row r="816" spans="1:13" x14ac:dyDescent="0.35">
      <c r="A816" s="16" t="s">
        <v>3539</v>
      </c>
      <c r="B816" s="16" t="s">
        <v>3557</v>
      </c>
      <c r="C816" s="17" t="s">
        <v>7</v>
      </c>
      <c r="D816" s="18" t="s">
        <v>6</v>
      </c>
      <c r="E816" s="16" t="s">
        <v>6</v>
      </c>
      <c r="F816" s="19" t="s">
        <v>1564</v>
      </c>
      <c r="G816" s="41">
        <v>4600818</v>
      </c>
      <c r="H816" s="41">
        <v>4600818</v>
      </c>
      <c r="I816" s="31">
        <f>Essco_Report2[[#This Row],[FY 2021-22 Allocation]]-Essco_Report2[[#This Row],[FY 2021-22 Expended]]</f>
        <v>0</v>
      </c>
      <c r="J816" s="32">
        <v>12070137</v>
      </c>
      <c r="K816" s="32">
        <v>12070137</v>
      </c>
      <c r="L816" s="32">
        <f>Essco_Report2[[#This Row],[FY 2022-23 Allocation]]-Essco_Report2[[#This Row],[FY 2022-23 Expended]]</f>
        <v>0</v>
      </c>
      <c r="M816" s="32">
        <v>0</v>
      </c>
    </row>
    <row r="817" spans="1:13" x14ac:dyDescent="0.35">
      <c r="A817" s="16" t="s">
        <v>3539</v>
      </c>
      <c r="B817" s="16" t="s">
        <v>3558</v>
      </c>
      <c r="C817" s="17" t="s">
        <v>7</v>
      </c>
      <c r="D817" s="18" t="s">
        <v>6</v>
      </c>
      <c r="E817" s="16" t="s">
        <v>6</v>
      </c>
      <c r="F817" s="19" t="s">
        <v>1565</v>
      </c>
      <c r="G817" s="41">
        <v>3440776</v>
      </c>
      <c r="H817" s="41">
        <v>3440776</v>
      </c>
      <c r="I817" s="31">
        <f>Essco_Report2[[#This Row],[FY 2021-22 Allocation]]-Essco_Report2[[#This Row],[FY 2021-22 Expended]]</f>
        <v>0</v>
      </c>
      <c r="J817" s="32">
        <v>9762726</v>
      </c>
      <c r="K817" s="32">
        <v>9762726</v>
      </c>
      <c r="L817" s="32">
        <f>Essco_Report2[[#This Row],[FY 2022-23 Allocation]]-Essco_Report2[[#This Row],[FY 2022-23 Expended]]</f>
        <v>0</v>
      </c>
      <c r="M817" s="32">
        <v>0</v>
      </c>
    </row>
    <row r="818" spans="1:13" x14ac:dyDescent="0.35">
      <c r="A818" s="16" t="s">
        <v>3539</v>
      </c>
      <c r="B818" s="16" t="s">
        <v>3559</v>
      </c>
      <c r="C818" s="17" t="s">
        <v>7</v>
      </c>
      <c r="D818" s="18" t="s">
        <v>6</v>
      </c>
      <c r="E818" s="16" t="s">
        <v>6</v>
      </c>
      <c r="F818" s="19" t="s">
        <v>1566</v>
      </c>
      <c r="G818" s="41">
        <v>23341353</v>
      </c>
      <c r="H818" s="41">
        <v>23341353</v>
      </c>
      <c r="I818" s="31">
        <f>Essco_Report2[[#This Row],[FY 2021-22 Allocation]]-Essco_Report2[[#This Row],[FY 2021-22 Expended]]</f>
        <v>0</v>
      </c>
      <c r="J818" s="32">
        <v>41573730</v>
      </c>
      <c r="K818" s="32">
        <v>41573730</v>
      </c>
      <c r="L818" s="32">
        <f>Essco_Report2[[#This Row],[FY 2022-23 Allocation]]-Essco_Report2[[#This Row],[FY 2022-23 Expended]]</f>
        <v>0</v>
      </c>
      <c r="M818" s="32">
        <v>0</v>
      </c>
    </row>
    <row r="819" spans="1:13" x14ac:dyDescent="0.35">
      <c r="A819" s="16" t="s">
        <v>3539</v>
      </c>
      <c r="B819" s="16" t="s">
        <v>3559</v>
      </c>
      <c r="C819" s="17" t="s">
        <v>1567</v>
      </c>
      <c r="D819" s="18" t="s">
        <v>1568</v>
      </c>
      <c r="E819" s="16" t="s">
        <v>10</v>
      </c>
      <c r="F819" s="19" t="s">
        <v>1569</v>
      </c>
      <c r="G819" s="41">
        <v>409002</v>
      </c>
      <c r="H819" s="41">
        <v>409002</v>
      </c>
      <c r="I819" s="31">
        <f>Essco_Report2[[#This Row],[FY 2021-22 Allocation]]-Essco_Report2[[#This Row],[FY 2021-22 Expended]]</f>
        <v>0</v>
      </c>
      <c r="J819" s="32">
        <v>955832</v>
      </c>
      <c r="K819" s="32">
        <v>955832</v>
      </c>
      <c r="L819" s="32">
        <f>Essco_Report2[[#This Row],[FY 2022-23 Allocation]]-Essco_Report2[[#This Row],[FY 2022-23 Expended]]</f>
        <v>0</v>
      </c>
      <c r="M819" s="32">
        <v>0</v>
      </c>
    </row>
    <row r="820" spans="1:13" x14ac:dyDescent="0.35">
      <c r="A820" s="16" t="s">
        <v>3539</v>
      </c>
      <c r="B820" s="16" t="s">
        <v>3559</v>
      </c>
      <c r="C820" s="17" t="s">
        <v>1570</v>
      </c>
      <c r="D820" s="18" t="s">
        <v>1571</v>
      </c>
      <c r="E820" s="16" t="s">
        <v>10</v>
      </c>
      <c r="F820" s="19" t="s">
        <v>1572</v>
      </c>
      <c r="G820" s="41">
        <v>265402</v>
      </c>
      <c r="H820" s="41">
        <v>265402</v>
      </c>
      <c r="I820" s="31">
        <f>Essco_Report2[[#This Row],[FY 2021-22 Allocation]]-Essco_Report2[[#This Row],[FY 2021-22 Expended]]</f>
        <v>0</v>
      </c>
      <c r="J820" s="32">
        <v>943386</v>
      </c>
      <c r="K820" s="32">
        <v>943386</v>
      </c>
      <c r="L820" s="32">
        <f>Essco_Report2[[#This Row],[FY 2022-23 Allocation]]-Essco_Report2[[#This Row],[FY 2022-23 Expended]]</f>
        <v>0</v>
      </c>
      <c r="M820" s="32">
        <v>0</v>
      </c>
    </row>
    <row r="821" spans="1:13" x14ac:dyDescent="0.35">
      <c r="A821" s="16" t="s">
        <v>3539</v>
      </c>
      <c r="B821" s="16" t="s">
        <v>3559</v>
      </c>
      <c r="C821" s="17" t="s">
        <v>1573</v>
      </c>
      <c r="D821" s="18" t="s">
        <v>1574</v>
      </c>
      <c r="E821" s="16" t="s">
        <v>24</v>
      </c>
      <c r="F821" s="19" t="s">
        <v>1575</v>
      </c>
      <c r="G821" s="41">
        <v>104196</v>
      </c>
      <c r="H821" s="41">
        <v>104196</v>
      </c>
      <c r="I821" s="31">
        <f>Essco_Report2[[#This Row],[FY 2021-22 Allocation]]-Essco_Report2[[#This Row],[FY 2021-22 Expended]]</f>
        <v>0</v>
      </c>
      <c r="J821" s="32">
        <v>143487</v>
      </c>
      <c r="K821" s="32">
        <v>143487</v>
      </c>
      <c r="L821" s="32">
        <f>Essco_Report2[[#This Row],[FY 2022-23 Allocation]]-Essco_Report2[[#This Row],[FY 2022-23 Expended]]</f>
        <v>0</v>
      </c>
      <c r="M821" s="32">
        <v>0</v>
      </c>
    </row>
    <row r="822" spans="1:13" x14ac:dyDescent="0.35">
      <c r="A822" s="16" t="s">
        <v>3539</v>
      </c>
      <c r="B822" s="16" t="s">
        <v>3559</v>
      </c>
      <c r="C822" s="17" t="s">
        <v>1576</v>
      </c>
      <c r="D822" s="18" t="s">
        <v>1577</v>
      </c>
      <c r="E822" s="16" t="s">
        <v>10</v>
      </c>
      <c r="F822" s="19" t="s">
        <v>1578</v>
      </c>
      <c r="G822" s="41">
        <v>361555</v>
      </c>
      <c r="H822" s="41">
        <v>361555</v>
      </c>
      <c r="I822" s="31">
        <f>Essco_Report2[[#This Row],[FY 2021-22 Allocation]]-Essco_Report2[[#This Row],[FY 2021-22 Expended]]</f>
        <v>0</v>
      </c>
      <c r="J822" s="32">
        <v>1062848</v>
      </c>
      <c r="K822" s="32">
        <v>1062848</v>
      </c>
      <c r="L822" s="32">
        <f>Essco_Report2[[#This Row],[FY 2022-23 Allocation]]-Essco_Report2[[#This Row],[FY 2022-23 Expended]]</f>
        <v>0</v>
      </c>
      <c r="M822" s="32">
        <v>0</v>
      </c>
    </row>
    <row r="823" spans="1:13" x14ac:dyDescent="0.35">
      <c r="A823" s="16" t="s">
        <v>3539</v>
      </c>
      <c r="B823" s="16" t="s">
        <v>3560</v>
      </c>
      <c r="C823" s="17" t="s">
        <v>7</v>
      </c>
      <c r="D823" s="18" t="s">
        <v>6</v>
      </c>
      <c r="E823" s="16" t="s">
        <v>6</v>
      </c>
      <c r="F823" s="19" t="s">
        <v>1579</v>
      </c>
      <c r="G823" s="41">
        <v>1011930</v>
      </c>
      <c r="H823" s="41">
        <v>1011930</v>
      </c>
      <c r="I823" s="31">
        <f>Essco_Report2[[#This Row],[FY 2021-22 Allocation]]-Essco_Report2[[#This Row],[FY 2021-22 Expended]]</f>
        <v>0</v>
      </c>
      <c r="J823" s="32">
        <v>3518074</v>
      </c>
      <c r="K823" s="32">
        <v>3518074</v>
      </c>
      <c r="L823" s="32">
        <f>Essco_Report2[[#This Row],[FY 2022-23 Allocation]]-Essco_Report2[[#This Row],[FY 2022-23 Expended]]</f>
        <v>0</v>
      </c>
      <c r="M823" s="32">
        <v>0</v>
      </c>
    </row>
    <row r="824" spans="1:13" x14ac:dyDescent="0.35">
      <c r="A824" s="16" t="s">
        <v>3539</v>
      </c>
      <c r="B824" s="16" t="s">
        <v>3561</v>
      </c>
      <c r="C824" s="17" t="s">
        <v>7</v>
      </c>
      <c r="D824" s="21" t="s">
        <v>6</v>
      </c>
      <c r="E824" s="16" t="s">
        <v>6</v>
      </c>
      <c r="F824" s="19" t="s">
        <v>1580</v>
      </c>
      <c r="G824" s="41">
        <v>3445771</v>
      </c>
      <c r="H824" s="41">
        <v>3445771</v>
      </c>
      <c r="I824" s="31">
        <f>Essco_Report2[[#This Row],[FY 2021-22 Allocation]]-Essco_Report2[[#This Row],[FY 2021-22 Expended]]</f>
        <v>0</v>
      </c>
      <c r="J824" s="32">
        <v>11832077</v>
      </c>
      <c r="K824" s="32">
        <v>11832077</v>
      </c>
      <c r="L824" s="32">
        <f>Essco_Report2[[#This Row],[FY 2022-23 Allocation]]-Essco_Report2[[#This Row],[FY 2022-23 Expended]]</f>
        <v>0</v>
      </c>
      <c r="M824" s="32">
        <v>0</v>
      </c>
    </row>
    <row r="825" spans="1:13" x14ac:dyDescent="0.35">
      <c r="A825" s="16" t="s">
        <v>3539</v>
      </c>
      <c r="B825" s="16" t="s">
        <v>3562</v>
      </c>
      <c r="C825" s="17" t="s">
        <v>7</v>
      </c>
      <c r="D825" s="21" t="s">
        <v>6</v>
      </c>
      <c r="E825" s="16" t="s">
        <v>6</v>
      </c>
      <c r="F825" s="19" t="s">
        <v>1581</v>
      </c>
      <c r="G825" s="41">
        <v>2992338</v>
      </c>
      <c r="H825" s="41">
        <v>2992338</v>
      </c>
      <c r="I825" s="31">
        <f>Essco_Report2[[#This Row],[FY 2021-22 Allocation]]-Essco_Report2[[#This Row],[FY 2021-22 Expended]]</f>
        <v>0</v>
      </c>
      <c r="J825" s="32">
        <v>8173109</v>
      </c>
      <c r="K825" s="32">
        <v>8173109</v>
      </c>
      <c r="L825" s="32">
        <f>Essco_Report2[[#This Row],[FY 2022-23 Allocation]]-Essco_Report2[[#This Row],[FY 2022-23 Expended]]</f>
        <v>0</v>
      </c>
      <c r="M825" s="32">
        <v>0</v>
      </c>
    </row>
    <row r="826" spans="1:13" x14ac:dyDescent="0.35">
      <c r="A826" s="16" t="s">
        <v>3539</v>
      </c>
      <c r="B826" s="16" t="s">
        <v>3563</v>
      </c>
      <c r="C826" s="17" t="s">
        <v>7</v>
      </c>
      <c r="D826" s="21" t="s">
        <v>6</v>
      </c>
      <c r="E826" s="16" t="s">
        <v>6</v>
      </c>
      <c r="F826" s="19" t="s">
        <v>1582</v>
      </c>
      <c r="G826" s="41">
        <v>3293090</v>
      </c>
      <c r="H826" s="41">
        <v>3293090</v>
      </c>
      <c r="I826" s="31">
        <f>Essco_Report2[[#This Row],[FY 2021-22 Allocation]]-Essco_Report2[[#This Row],[FY 2021-22 Expended]]</f>
        <v>0</v>
      </c>
      <c r="J826" s="32">
        <v>8647766</v>
      </c>
      <c r="K826" s="32">
        <v>8647766</v>
      </c>
      <c r="L826" s="32">
        <f>Essco_Report2[[#This Row],[FY 2022-23 Allocation]]-Essco_Report2[[#This Row],[FY 2022-23 Expended]]</f>
        <v>0</v>
      </c>
      <c r="M826" s="32">
        <v>0</v>
      </c>
    </row>
    <row r="827" spans="1:13" x14ac:dyDescent="0.35">
      <c r="A827" s="16" t="s">
        <v>3539</v>
      </c>
      <c r="B827" s="16" t="s">
        <v>3564</v>
      </c>
      <c r="C827" s="17" t="s">
        <v>7</v>
      </c>
      <c r="D827" s="18" t="s">
        <v>6</v>
      </c>
      <c r="E827" s="16" t="s">
        <v>6</v>
      </c>
      <c r="F827" s="19" t="s">
        <v>1583</v>
      </c>
      <c r="G827" s="41">
        <v>4060478</v>
      </c>
      <c r="H827" s="41">
        <v>4060478</v>
      </c>
      <c r="I827" s="31">
        <f>Essco_Report2[[#This Row],[FY 2021-22 Allocation]]-Essco_Report2[[#This Row],[FY 2021-22 Expended]]</f>
        <v>0</v>
      </c>
      <c r="J827" s="32">
        <v>11169082</v>
      </c>
      <c r="K827" s="32">
        <v>5916662.1299999999</v>
      </c>
      <c r="L827" s="32">
        <f>Essco_Report2[[#This Row],[FY 2022-23 Allocation]]-Essco_Report2[[#This Row],[FY 2022-23 Expended]]</f>
        <v>5252419.87</v>
      </c>
      <c r="M827" s="32">
        <v>5252419.87</v>
      </c>
    </row>
    <row r="828" spans="1:13" x14ac:dyDescent="0.35">
      <c r="A828" s="16" t="s">
        <v>3539</v>
      </c>
      <c r="B828" s="16" t="s">
        <v>3565</v>
      </c>
      <c r="C828" s="17" t="s">
        <v>7</v>
      </c>
      <c r="D828" s="18" t="s">
        <v>6</v>
      </c>
      <c r="E828" s="16" t="s">
        <v>6</v>
      </c>
      <c r="F828" s="19" t="s">
        <v>1584</v>
      </c>
      <c r="G828" s="41">
        <v>591804</v>
      </c>
      <c r="H828" s="41">
        <v>591804</v>
      </c>
      <c r="I828" s="31">
        <f>Essco_Report2[[#This Row],[FY 2021-22 Allocation]]-Essco_Report2[[#This Row],[FY 2021-22 Expended]]</f>
        <v>0</v>
      </c>
      <c r="J828" s="32">
        <v>1618361</v>
      </c>
      <c r="K828" s="32">
        <v>1618361</v>
      </c>
      <c r="L828" s="32">
        <f>Essco_Report2[[#This Row],[FY 2022-23 Allocation]]-Essco_Report2[[#This Row],[FY 2022-23 Expended]]</f>
        <v>0</v>
      </c>
      <c r="M828" s="32">
        <v>0</v>
      </c>
    </row>
    <row r="829" spans="1:13" x14ac:dyDescent="0.35">
      <c r="A829" s="16" t="s">
        <v>3539</v>
      </c>
      <c r="B829" s="16" t="s">
        <v>3566</v>
      </c>
      <c r="C829" s="17" t="s">
        <v>1585</v>
      </c>
      <c r="D829" s="18" t="s">
        <v>1586</v>
      </c>
      <c r="E829" s="16" t="s">
        <v>10</v>
      </c>
      <c r="F829" s="19" t="s">
        <v>1587</v>
      </c>
      <c r="G829" s="41">
        <v>300769</v>
      </c>
      <c r="H829" s="41">
        <v>300769</v>
      </c>
      <c r="I829" s="31">
        <f>Essco_Report2[[#This Row],[FY 2021-22 Allocation]]-Essco_Report2[[#This Row],[FY 2021-22 Expended]]</f>
        <v>0</v>
      </c>
      <c r="J829" s="32">
        <v>523944</v>
      </c>
      <c r="K829" s="32">
        <v>523944</v>
      </c>
      <c r="L829" s="32">
        <f>Essco_Report2[[#This Row],[FY 2022-23 Allocation]]-Essco_Report2[[#This Row],[FY 2022-23 Expended]]</f>
        <v>0</v>
      </c>
      <c r="M829" s="32">
        <v>0</v>
      </c>
    </row>
    <row r="830" spans="1:13" x14ac:dyDescent="0.35">
      <c r="A830" s="16" t="s">
        <v>3567</v>
      </c>
      <c r="B830" s="16" t="s">
        <v>3568</v>
      </c>
      <c r="C830" s="17" t="s">
        <v>7</v>
      </c>
      <c r="D830" s="18" t="s">
        <v>6</v>
      </c>
      <c r="E830" s="16" t="s">
        <v>6</v>
      </c>
      <c r="F830" s="19" t="s">
        <v>1588</v>
      </c>
      <c r="G830" s="41">
        <v>91136</v>
      </c>
      <c r="H830" s="41">
        <v>91136</v>
      </c>
      <c r="I830" s="31">
        <f>Essco_Report2[[#This Row],[FY 2021-22 Allocation]]-Essco_Report2[[#This Row],[FY 2021-22 Expended]]</f>
        <v>0</v>
      </c>
      <c r="J830" s="32">
        <v>230647</v>
      </c>
      <c r="K830" s="32">
        <v>230647</v>
      </c>
      <c r="L830" s="32">
        <f>Essco_Report2[[#This Row],[FY 2022-23 Allocation]]-Essco_Report2[[#This Row],[FY 2022-23 Expended]]</f>
        <v>0</v>
      </c>
      <c r="M830" s="32">
        <v>0</v>
      </c>
    </row>
    <row r="831" spans="1:13" x14ac:dyDescent="0.35">
      <c r="A831" s="16" t="s">
        <v>3567</v>
      </c>
      <c r="B831" s="16" t="s">
        <v>3569</v>
      </c>
      <c r="C831" s="17" t="s">
        <v>7</v>
      </c>
      <c r="D831" s="18" t="s">
        <v>6</v>
      </c>
      <c r="E831" s="16" t="s">
        <v>6</v>
      </c>
      <c r="F831" s="19" t="s">
        <v>1589</v>
      </c>
      <c r="G831" s="41">
        <v>50000</v>
      </c>
      <c r="H831" s="41">
        <v>39431.040000000001</v>
      </c>
      <c r="I831" s="31">
        <f>Essco_Report2[[#This Row],[FY 2021-22 Allocation]]-Essco_Report2[[#This Row],[FY 2021-22 Expended]]</f>
        <v>10568.96</v>
      </c>
      <c r="J831" s="32">
        <v>50000</v>
      </c>
      <c r="K831" s="32">
        <v>0</v>
      </c>
      <c r="L831" s="32">
        <f>Essco_Report2[[#This Row],[FY 2022-23 Allocation]]-Essco_Report2[[#This Row],[FY 2022-23 Expended]]</f>
        <v>50000</v>
      </c>
      <c r="M831" s="32">
        <v>60568.959999999999</v>
      </c>
    </row>
    <row r="832" spans="1:13" x14ac:dyDescent="0.35">
      <c r="A832" s="16" t="s">
        <v>3567</v>
      </c>
      <c r="B832" s="16" t="s">
        <v>3570</v>
      </c>
      <c r="C832" s="17" t="s">
        <v>7</v>
      </c>
      <c r="D832" s="18" t="s">
        <v>6</v>
      </c>
      <c r="E832" s="16" t="s">
        <v>6</v>
      </c>
      <c r="F832" s="19" t="s">
        <v>1590</v>
      </c>
      <c r="G832" s="41">
        <v>459669</v>
      </c>
      <c r="H832" s="41">
        <v>459669</v>
      </c>
      <c r="I832" s="31">
        <f>Essco_Report2[[#This Row],[FY 2021-22 Allocation]]-Essco_Report2[[#This Row],[FY 2021-22 Expended]]</f>
        <v>0</v>
      </c>
      <c r="J832" s="32">
        <v>1107930</v>
      </c>
      <c r="K832" s="32">
        <v>1107930</v>
      </c>
      <c r="L832" s="32">
        <f>Essco_Report2[[#This Row],[FY 2022-23 Allocation]]-Essco_Report2[[#This Row],[FY 2022-23 Expended]]</f>
        <v>0</v>
      </c>
      <c r="M832" s="32">
        <v>0</v>
      </c>
    </row>
    <row r="833" spans="1:13" x14ac:dyDescent="0.35">
      <c r="A833" s="16" t="s">
        <v>3567</v>
      </c>
      <c r="B833" s="16" t="s">
        <v>3570</v>
      </c>
      <c r="C833" s="17" t="s">
        <v>1591</v>
      </c>
      <c r="D833" s="18" t="s">
        <v>1592</v>
      </c>
      <c r="E833" s="16" t="s">
        <v>24</v>
      </c>
      <c r="F833" s="19" t="s">
        <v>1593</v>
      </c>
      <c r="G833" s="41">
        <v>50000</v>
      </c>
      <c r="H833" s="41">
        <v>50000</v>
      </c>
      <c r="I833" s="31">
        <f>Essco_Report2[[#This Row],[FY 2021-22 Allocation]]-Essco_Report2[[#This Row],[FY 2021-22 Expended]]</f>
        <v>0</v>
      </c>
      <c r="J833" s="32">
        <v>99302</v>
      </c>
      <c r="K833" s="32">
        <v>6191.78</v>
      </c>
      <c r="L833" s="32">
        <f>Essco_Report2[[#This Row],[FY 2022-23 Allocation]]-Essco_Report2[[#This Row],[FY 2022-23 Expended]]</f>
        <v>93110.22</v>
      </c>
      <c r="M833" s="32">
        <v>93110.22</v>
      </c>
    </row>
    <row r="834" spans="1:13" x14ac:dyDescent="0.35">
      <c r="A834" s="16" t="s">
        <v>3567</v>
      </c>
      <c r="B834" s="16" t="s">
        <v>3571</v>
      </c>
      <c r="C834" s="17" t="s">
        <v>7</v>
      </c>
      <c r="D834" s="18" t="s">
        <v>6</v>
      </c>
      <c r="E834" s="16" t="s">
        <v>6</v>
      </c>
      <c r="F834" s="19" t="s">
        <v>1594</v>
      </c>
      <c r="G834" s="41">
        <v>89493</v>
      </c>
      <c r="H834" s="41">
        <v>89493</v>
      </c>
      <c r="I834" s="31">
        <f>Essco_Report2[[#This Row],[FY 2021-22 Allocation]]-Essco_Report2[[#This Row],[FY 2021-22 Expended]]</f>
        <v>0</v>
      </c>
      <c r="J834" s="32">
        <v>202104</v>
      </c>
      <c r="K834" s="32">
        <v>202104</v>
      </c>
      <c r="L834" s="32">
        <f>Essco_Report2[[#This Row],[FY 2022-23 Allocation]]-Essco_Report2[[#This Row],[FY 2022-23 Expended]]</f>
        <v>0</v>
      </c>
      <c r="M834" s="32">
        <v>0</v>
      </c>
    </row>
    <row r="835" spans="1:13" x14ac:dyDescent="0.35">
      <c r="A835" s="16" t="s">
        <v>3567</v>
      </c>
      <c r="B835" s="16" t="s">
        <v>3572</v>
      </c>
      <c r="C835" s="17" t="s">
        <v>7</v>
      </c>
      <c r="D835" s="18" t="s">
        <v>6</v>
      </c>
      <c r="E835" s="16" t="s">
        <v>6</v>
      </c>
      <c r="F835" s="19" t="s">
        <v>1595</v>
      </c>
      <c r="G835" s="41">
        <v>1545511</v>
      </c>
      <c r="H835" s="41">
        <v>1545511</v>
      </c>
      <c r="I835" s="31">
        <f>Essco_Report2[[#This Row],[FY 2021-22 Allocation]]-Essco_Report2[[#This Row],[FY 2021-22 Expended]]</f>
        <v>0</v>
      </c>
      <c r="J835" s="32">
        <v>4124866</v>
      </c>
      <c r="K835" s="32">
        <v>4124866</v>
      </c>
      <c r="L835" s="32">
        <f>Essco_Report2[[#This Row],[FY 2022-23 Allocation]]-Essco_Report2[[#This Row],[FY 2022-23 Expended]]</f>
        <v>0</v>
      </c>
      <c r="M835" s="32">
        <v>0</v>
      </c>
    </row>
    <row r="836" spans="1:13" x14ac:dyDescent="0.35">
      <c r="A836" s="16" t="s">
        <v>3567</v>
      </c>
      <c r="B836" s="16" t="s">
        <v>3573</v>
      </c>
      <c r="C836" s="17" t="s">
        <v>7</v>
      </c>
      <c r="D836" s="18" t="s">
        <v>6</v>
      </c>
      <c r="E836" s="16" t="s">
        <v>6</v>
      </c>
      <c r="F836" s="19" t="s">
        <v>1596</v>
      </c>
      <c r="G836" s="41">
        <v>265972</v>
      </c>
      <c r="H836" s="41">
        <v>0</v>
      </c>
      <c r="I836" s="31">
        <f>Essco_Report2[[#This Row],[FY 2021-22 Allocation]]-Essco_Report2[[#This Row],[FY 2021-22 Expended]]</f>
        <v>265972</v>
      </c>
      <c r="J836" s="32">
        <v>698536</v>
      </c>
      <c r="K836" s="32">
        <v>517149.83</v>
      </c>
      <c r="L836" s="32">
        <f>Essco_Report2[[#This Row],[FY 2022-23 Allocation]]-Essco_Report2[[#This Row],[FY 2022-23 Expended]]</f>
        <v>181386.16999999998</v>
      </c>
      <c r="M836" s="32">
        <v>447358.17000000004</v>
      </c>
    </row>
    <row r="837" spans="1:13" x14ac:dyDescent="0.35">
      <c r="A837" s="16" t="s">
        <v>3567</v>
      </c>
      <c r="B837" s="16" t="s">
        <v>3574</v>
      </c>
      <c r="C837" s="17" t="s">
        <v>7</v>
      </c>
      <c r="D837" s="21" t="s">
        <v>6</v>
      </c>
      <c r="E837" s="16" t="s">
        <v>6</v>
      </c>
      <c r="F837" s="19" t="s">
        <v>1597</v>
      </c>
      <c r="G837" s="41">
        <v>86980</v>
      </c>
      <c r="H837" s="41">
        <v>0</v>
      </c>
      <c r="I837" s="31">
        <f>Essco_Report2[[#This Row],[FY 2021-22 Allocation]]-Essco_Report2[[#This Row],[FY 2021-22 Expended]]</f>
        <v>86980</v>
      </c>
      <c r="J837" s="32">
        <v>301365</v>
      </c>
      <c r="K837" s="32">
        <v>301365</v>
      </c>
      <c r="L837" s="32">
        <f>Essco_Report2[[#This Row],[FY 2022-23 Allocation]]-Essco_Report2[[#This Row],[FY 2022-23 Expended]]</f>
        <v>0</v>
      </c>
      <c r="M837" s="32">
        <v>86980</v>
      </c>
    </row>
    <row r="838" spans="1:13" x14ac:dyDescent="0.35">
      <c r="A838" s="16" t="s">
        <v>3567</v>
      </c>
      <c r="B838" s="16" t="s">
        <v>3575</v>
      </c>
      <c r="C838" s="17" t="s">
        <v>7</v>
      </c>
      <c r="D838" s="18" t="s">
        <v>6</v>
      </c>
      <c r="E838" s="16" t="s">
        <v>6</v>
      </c>
      <c r="F838" s="19" t="s">
        <v>1598</v>
      </c>
      <c r="G838" s="41">
        <v>229674</v>
      </c>
      <c r="H838" s="41">
        <v>229674</v>
      </c>
      <c r="I838" s="31">
        <f>Essco_Report2[[#This Row],[FY 2021-22 Allocation]]-Essco_Report2[[#This Row],[FY 2021-22 Expended]]</f>
        <v>0</v>
      </c>
      <c r="J838" s="32">
        <v>585550</v>
      </c>
      <c r="K838" s="32">
        <v>585549.52</v>
      </c>
      <c r="L838" s="32">
        <f>Essco_Report2[[#This Row],[FY 2022-23 Allocation]]-Essco_Report2[[#This Row],[FY 2022-23 Expended]]</f>
        <v>0.47999999998137355</v>
      </c>
      <c r="M838" s="32">
        <v>0.48</v>
      </c>
    </row>
    <row r="839" spans="1:13" x14ac:dyDescent="0.35">
      <c r="A839" s="16" t="s">
        <v>3567</v>
      </c>
      <c r="B839" s="16" t="s">
        <v>3575</v>
      </c>
      <c r="C839" s="17" t="s">
        <v>1599</v>
      </c>
      <c r="D839" s="18" t="s">
        <v>1600</v>
      </c>
      <c r="E839" s="16" t="s">
        <v>24</v>
      </c>
      <c r="F839" s="19" t="s">
        <v>1601</v>
      </c>
      <c r="G839" s="41">
        <v>50000</v>
      </c>
      <c r="H839" s="41">
        <v>50000</v>
      </c>
      <c r="I839" s="31">
        <f>Essco_Report2[[#This Row],[FY 2021-22 Allocation]]-Essco_Report2[[#This Row],[FY 2021-22 Expended]]</f>
        <v>0</v>
      </c>
      <c r="J839" s="32">
        <v>58550</v>
      </c>
      <c r="K839" s="32">
        <v>30659.040000000001</v>
      </c>
      <c r="L839" s="32">
        <f>Essco_Report2[[#This Row],[FY 2022-23 Allocation]]-Essco_Report2[[#This Row],[FY 2022-23 Expended]]</f>
        <v>27890.959999999999</v>
      </c>
      <c r="M839" s="32">
        <v>27890.959999999999</v>
      </c>
    </row>
    <row r="840" spans="1:13" x14ac:dyDescent="0.35">
      <c r="A840" s="16" t="s">
        <v>3567</v>
      </c>
      <c r="B840" s="16" t="s">
        <v>3576</v>
      </c>
      <c r="C840" s="17" t="s">
        <v>7</v>
      </c>
      <c r="D840" s="18" t="s">
        <v>6</v>
      </c>
      <c r="E840" s="16" t="s">
        <v>6</v>
      </c>
      <c r="F840" s="19" t="s">
        <v>1602</v>
      </c>
      <c r="G840" s="41">
        <v>50000</v>
      </c>
      <c r="H840" s="41">
        <v>50000</v>
      </c>
      <c r="I840" s="31">
        <f>Essco_Report2[[#This Row],[FY 2021-22 Allocation]]-Essco_Report2[[#This Row],[FY 2021-22 Expended]]</f>
        <v>0</v>
      </c>
      <c r="J840" s="32">
        <v>66362</v>
      </c>
      <c r="K840" s="32">
        <v>56671.45</v>
      </c>
      <c r="L840" s="32">
        <f>Essco_Report2[[#This Row],[FY 2022-23 Allocation]]-Essco_Report2[[#This Row],[FY 2022-23 Expended]]</f>
        <v>9690.5500000000029</v>
      </c>
      <c r="M840" s="32">
        <v>9690.5499999999993</v>
      </c>
    </row>
    <row r="841" spans="1:13" x14ac:dyDescent="0.35">
      <c r="A841" s="16" t="s">
        <v>3567</v>
      </c>
      <c r="B841" s="16" t="s">
        <v>3576</v>
      </c>
      <c r="C841" s="17" t="s">
        <v>1603</v>
      </c>
      <c r="D841" s="18" t="s">
        <v>1604</v>
      </c>
      <c r="E841" s="16" t="s">
        <v>24</v>
      </c>
      <c r="F841" s="19" t="s">
        <v>1605</v>
      </c>
      <c r="G841" s="41">
        <v>50000</v>
      </c>
      <c r="H841" s="41">
        <v>50000</v>
      </c>
      <c r="I841" s="31">
        <f>Essco_Report2[[#This Row],[FY 2021-22 Allocation]]-Essco_Report2[[#This Row],[FY 2021-22 Expended]]</f>
        <v>0</v>
      </c>
      <c r="J841" s="32">
        <v>79755</v>
      </c>
      <c r="K841" s="32">
        <v>71703.55</v>
      </c>
      <c r="L841" s="32">
        <f>Essco_Report2[[#This Row],[FY 2022-23 Allocation]]-Essco_Report2[[#This Row],[FY 2022-23 Expended]]</f>
        <v>8051.4499999999971</v>
      </c>
      <c r="M841" s="32">
        <v>8051.45</v>
      </c>
    </row>
    <row r="842" spans="1:13" x14ac:dyDescent="0.35">
      <c r="A842" s="16" t="s">
        <v>3567</v>
      </c>
      <c r="B842" s="16" t="s">
        <v>3576</v>
      </c>
      <c r="C842" s="17" t="s">
        <v>1606</v>
      </c>
      <c r="D842" s="18" t="s">
        <v>1607</v>
      </c>
      <c r="E842" s="16" t="s">
        <v>10</v>
      </c>
      <c r="F842" s="19" t="s">
        <v>1608</v>
      </c>
      <c r="G842" s="41">
        <v>103548</v>
      </c>
      <c r="H842" s="41">
        <v>103548</v>
      </c>
      <c r="I842" s="31">
        <f>Essco_Report2[[#This Row],[FY 2021-22 Allocation]]-Essco_Report2[[#This Row],[FY 2021-22 Expended]]</f>
        <v>0</v>
      </c>
      <c r="J842" s="32">
        <v>289854</v>
      </c>
      <c r="K842" s="32">
        <v>289854</v>
      </c>
      <c r="L842" s="32">
        <f>Essco_Report2[[#This Row],[FY 2022-23 Allocation]]-Essco_Report2[[#This Row],[FY 2022-23 Expended]]</f>
        <v>0</v>
      </c>
      <c r="M842" s="32">
        <v>0</v>
      </c>
    </row>
    <row r="843" spans="1:13" x14ac:dyDescent="0.35">
      <c r="A843" s="16" t="s">
        <v>3567</v>
      </c>
      <c r="B843" s="16" t="s">
        <v>3577</v>
      </c>
      <c r="C843" s="17" t="s">
        <v>7</v>
      </c>
      <c r="D843" s="18" t="s">
        <v>6</v>
      </c>
      <c r="E843" s="16" t="s">
        <v>6</v>
      </c>
      <c r="F843" s="19" t="s">
        <v>1609</v>
      </c>
      <c r="G843" s="41">
        <v>116971</v>
      </c>
      <c r="H843" s="41">
        <v>116971</v>
      </c>
      <c r="I843" s="31">
        <f>Essco_Report2[[#This Row],[FY 2021-22 Allocation]]-Essco_Report2[[#This Row],[FY 2021-22 Expended]]</f>
        <v>0</v>
      </c>
      <c r="J843" s="32">
        <v>313295</v>
      </c>
      <c r="K843" s="32">
        <v>163915.34</v>
      </c>
      <c r="L843" s="32">
        <f>Essco_Report2[[#This Row],[FY 2022-23 Allocation]]-Essco_Report2[[#This Row],[FY 2022-23 Expended]]</f>
        <v>149379.66</v>
      </c>
      <c r="M843" s="32">
        <v>149379.66</v>
      </c>
    </row>
    <row r="844" spans="1:13" x14ac:dyDescent="0.35">
      <c r="A844" s="16" t="s">
        <v>3567</v>
      </c>
      <c r="B844" s="16" t="s">
        <v>3578</v>
      </c>
      <c r="C844" s="17" t="s">
        <v>7</v>
      </c>
      <c r="D844" s="18" t="s">
        <v>6</v>
      </c>
      <c r="E844" s="16" t="s">
        <v>6</v>
      </c>
      <c r="F844" s="19" t="s">
        <v>1610</v>
      </c>
      <c r="G844" s="41">
        <v>1825225</v>
      </c>
      <c r="H844" s="41">
        <v>1825225</v>
      </c>
      <c r="I844" s="31">
        <f>Essco_Report2[[#This Row],[FY 2021-22 Allocation]]-Essco_Report2[[#This Row],[FY 2021-22 Expended]]</f>
        <v>0</v>
      </c>
      <c r="J844" s="32">
        <v>5006711</v>
      </c>
      <c r="K844" s="32">
        <v>5006711</v>
      </c>
      <c r="L844" s="32">
        <f>Essco_Report2[[#This Row],[FY 2022-23 Allocation]]-Essco_Report2[[#This Row],[FY 2022-23 Expended]]</f>
        <v>0</v>
      </c>
      <c r="M844" s="32">
        <v>0</v>
      </c>
    </row>
    <row r="845" spans="1:13" x14ac:dyDescent="0.35">
      <c r="A845" s="16" t="s">
        <v>3567</v>
      </c>
      <c r="B845" s="16" t="s">
        <v>3579</v>
      </c>
      <c r="C845" s="17" t="s">
        <v>1611</v>
      </c>
      <c r="D845" s="18" t="s">
        <v>1612</v>
      </c>
      <c r="E845" s="16" t="s">
        <v>10</v>
      </c>
      <c r="F845" s="19" t="s">
        <v>1613</v>
      </c>
      <c r="G845" s="41">
        <v>197214</v>
      </c>
      <c r="H845" s="41">
        <v>197214</v>
      </c>
      <c r="I845" s="31">
        <f>Essco_Report2[[#This Row],[FY 2021-22 Allocation]]-Essco_Report2[[#This Row],[FY 2021-22 Expended]]</f>
        <v>0</v>
      </c>
      <c r="J845" s="32">
        <v>593122</v>
      </c>
      <c r="K845" s="32">
        <v>593122</v>
      </c>
      <c r="L845" s="32">
        <f>Essco_Report2[[#This Row],[FY 2022-23 Allocation]]-Essco_Report2[[#This Row],[FY 2022-23 Expended]]</f>
        <v>0</v>
      </c>
      <c r="M845" s="32">
        <v>0</v>
      </c>
    </row>
    <row r="846" spans="1:13" x14ac:dyDescent="0.35">
      <c r="A846" s="16" t="s">
        <v>3567</v>
      </c>
      <c r="B846" s="16" t="s">
        <v>3580</v>
      </c>
      <c r="C846" s="17" t="s">
        <v>7</v>
      </c>
      <c r="D846" s="18" t="s">
        <v>6</v>
      </c>
      <c r="E846" s="16" t="s">
        <v>6</v>
      </c>
      <c r="F846" s="19" t="s">
        <v>1614</v>
      </c>
      <c r="G846" s="41">
        <v>541516</v>
      </c>
      <c r="H846" s="41">
        <v>541516</v>
      </c>
      <c r="I846" s="31">
        <f>Essco_Report2[[#This Row],[FY 2021-22 Allocation]]-Essco_Report2[[#This Row],[FY 2021-22 Expended]]</f>
        <v>0</v>
      </c>
      <c r="J846" s="32">
        <v>1348790</v>
      </c>
      <c r="K846" s="32">
        <v>1348790</v>
      </c>
      <c r="L846" s="32">
        <f>Essco_Report2[[#This Row],[FY 2022-23 Allocation]]-Essco_Report2[[#This Row],[FY 2022-23 Expended]]</f>
        <v>0</v>
      </c>
      <c r="M846" s="32">
        <v>0</v>
      </c>
    </row>
    <row r="847" spans="1:13" x14ac:dyDescent="0.35">
      <c r="A847" s="16" t="s">
        <v>3567</v>
      </c>
      <c r="B847" s="16" t="s">
        <v>3580</v>
      </c>
      <c r="C847" s="17" t="s">
        <v>1615</v>
      </c>
      <c r="D847" s="18" t="s">
        <v>1616</v>
      </c>
      <c r="E847" s="16" t="s">
        <v>10</v>
      </c>
      <c r="F847" s="19" t="s">
        <v>1617</v>
      </c>
      <c r="G847" s="41">
        <v>50000</v>
      </c>
      <c r="H847" s="41">
        <v>50000</v>
      </c>
      <c r="I847" s="31">
        <f>Essco_Report2[[#This Row],[FY 2021-22 Allocation]]-Essco_Report2[[#This Row],[FY 2021-22 Expended]]</f>
        <v>0</v>
      </c>
      <c r="J847" s="32">
        <v>102369</v>
      </c>
      <c r="K847" s="32">
        <v>102369</v>
      </c>
      <c r="L847" s="32">
        <f>Essco_Report2[[#This Row],[FY 2022-23 Allocation]]-Essco_Report2[[#This Row],[FY 2022-23 Expended]]</f>
        <v>0</v>
      </c>
      <c r="M847" s="32">
        <v>0</v>
      </c>
    </row>
    <row r="848" spans="1:13" x14ac:dyDescent="0.35">
      <c r="A848" s="16" t="s">
        <v>3567</v>
      </c>
      <c r="B848" s="16" t="s">
        <v>3581</v>
      </c>
      <c r="C848" s="17" t="s">
        <v>7</v>
      </c>
      <c r="D848" s="21" t="s">
        <v>6</v>
      </c>
      <c r="E848" s="16" t="s">
        <v>6</v>
      </c>
      <c r="F848" s="19" t="s">
        <v>1618</v>
      </c>
      <c r="G848" s="41">
        <v>858257</v>
      </c>
      <c r="H848" s="41">
        <v>858257</v>
      </c>
      <c r="I848" s="31">
        <f>Essco_Report2[[#This Row],[FY 2021-22 Allocation]]-Essco_Report2[[#This Row],[FY 2021-22 Expended]]</f>
        <v>0</v>
      </c>
      <c r="J848" s="32">
        <v>2417256</v>
      </c>
      <c r="K848" s="32">
        <v>635139.53</v>
      </c>
      <c r="L848" s="32">
        <f>Essco_Report2[[#This Row],[FY 2022-23 Allocation]]-Essco_Report2[[#This Row],[FY 2022-23 Expended]]</f>
        <v>1782116.47</v>
      </c>
      <c r="M848" s="32">
        <v>1782116.47</v>
      </c>
    </row>
    <row r="849" spans="1:13" x14ac:dyDescent="0.35">
      <c r="A849" s="16" t="s">
        <v>3567</v>
      </c>
      <c r="B849" s="16" t="s">
        <v>3581</v>
      </c>
      <c r="C849" s="17" t="s">
        <v>1619</v>
      </c>
      <c r="D849" s="21" t="s">
        <v>1620</v>
      </c>
      <c r="E849" s="16" t="s">
        <v>10</v>
      </c>
      <c r="F849" s="19" t="s">
        <v>1621</v>
      </c>
      <c r="G849" s="41">
        <v>93561</v>
      </c>
      <c r="H849" s="41">
        <v>93561</v>
      </c>
      <c r="I849" s="31">
        <f>Essco_Report2[[#This Row],[FY 2021-22 Allocation]]-Essco_Report2[[#This Row],[FY 2021-22 Expended]]</f>
        <v>0</v>
      </c>
      <c r="J849" s="32">
        <v>365199</v>
      </c>
      <c r="K849" s="32">
        <v>365199</v>
      </c>
      <c r="L849" s="32">
        <f>Essco_Report2[[#This Row],[FY 2022-23 Allocation]]-Essco_Report2[[#This Row],[FY 2022-23 Expended]]</f>
        <v>0</v>
      </c>
      <c r="M849" s="32">
        <v>0</v>
      </c>
    </row>
    <row r="850" spans="1:13" x14ac:dyDescent="0.35">
      <c r="A850" s="16" t="s">
        <v>3567</v>
      </c>
      <c r="B850" s="16" t="s">
        <v>3581</v>
      </c>
      <c r="C850" s="17" t="s">
        <v>1622</v>
      </c>
      <c r="D850" s="18" t="s">
        <v>1623</v>
      </c>
      <c r="E850" s="16" t="s">
        <v>10</v>
      </c>
      <c r="F850" s="19" t="s">
        <v>1624</v>
      </c>
      <c r="G850" s="41">
        <v>50000</v>
      </c>
      <c r="H850" s="41">
        <v>50000</v>
      </c>
      <c r="I850" s="31">
        <f>Essco_Report2[[#This Row],[FY 2021-22 Allocation]]-Essco_Report2[[#This Row],[FY 2021-22 Expended]]</f>
        <v>0</v>
      </c>
      <c r="J850" s="32">
        <v>50000</v>
      </c>
      <c r="K850" s="32">
        <v>50000</v>
      </c>
      <c r="L850" s="32">
        <f>Essco_Report2[[#This Row],[FY 2022-23 Allocation]]-Essco_Report2[[#This Row],[FY 2022-23 Expended]]</f>
        <v>0</v>
      </c>
      <c r="M850" s="32">
        <v>0</v>
      </c>
    </row>
    <row r="851" spans="1:13" x14ac:dyDescent="0.35">
      <c r="A851" s="16" t="s">
        <v>3567</v>
      </c>
      <c r="B851" s="16" t="s">
        <v>3582</v>
      </c>
      <c r="C851" s="17" t="s">
        <v>7</v>
      </c>
      <c r="D851" s="18" t="s">
        <v>6</v>
      </c>
      <c r="E851" s="16" t="s">
        <v>6</v>
      </c>
      <c r="F851" s="19" t="s">
        <v>1625</v>
      </c>
      <c r="G851" s="41">
        <v>747737</v>
      </c>
      <c r="H851" s="41">
        <v>747737</v>
      </c>
      <c r="I851" s="31">
        <f>Essco_Report2[[#This Row],[FY 2021-22 Allocation]]-Essco_Report2[[#This Row],[FY 2021-22 Expended]]</f>
        <v>0</v>
      </c>
      <c r="J851" s="32">
        <v>2027118</v>
      </c>
      <c r="K851" s="32">
        <v>2027118</v>
      </c>
      <c r="L851" s="32">
        <f>Essco_Report2[[#This Row],[FY 2022-23 Allocation]]-Essco_Report2[[#This Row],[FY 2022-23 Expended]]</f>
        <v>0</v>
      </c>
      <c r="M851" s="32">
        <v>0</v>
      </c>
    </row>
    <row r="852" spans="1:13" x14ac:dyDescent="0.35">
      <c r="A852" s="16" t="s">
        <v>3567</v>
      </c>
      <c r="B852" s="16" t="s">
        <v>3582</v>
      </c>
      <c r="C852" s="17" t="s">
        <v>1626</v>
      </c>
      <c r="D852" s="18" t="s">
        <v>1627</v>
      </c>
      <c r="E852" s="16" t="s">
        <v>10</v>
      </c>
      <c r="F852" s="19" t="s">
        <v>1628</v>
      </c>
      <c r="G852" s="41">
        <v>50000</v>
      </c>
      <c r="H852" s="41">
        <v>50000</v>
      </c>
      <c r="I852" s="31">
        <f>Essco_Report2[[#This Row],[FY 2021-22 Allocation]]-Essco_Report2[[#This Row],[FY 2021-22 Expended]]</f>
        <v>0</v>
      </c>
      <c r="J852" s="32">
        <v>79167</v>
      </c>
      <c r="K852" s="32">
        <v>79167</v>
      </c>
      <c r="L852" s="32">
        <f>Essco_Report2[[#This Row],[FY 2022-23 Allocation]]-Essco_Report2[[#This Row],[FY 2022-23 Expended]]</f>
        <v>0</v>
      </c>
      <c r="M852" s="32">
        <v>0</v>
      </c>
    </row>
    <row r="853" spans="1:13" x14ac:dyDescent="0.35">
      <c r="A853" s="16" t="s">
        <v>3567</v>
      </c>
      <c r="B853" s="16" t="s">
        <v>3582</v>
      </c>
      <c r="C853" s="17" t="s">
        <v>1629</v>
      </c>
      <c r="D853" s="18" t="s">
        <v>1630</v>
      </c>
      <c r="E853" s="16" t="s">
        <v>10</v>
      </c>
      <c r="F853" s="19" t="s">
        <v>1631</v>
      </c>
      <c r="G853" s="41">
        <v>50000</v>
      </c>
      <c r="H853" s="41">
        <v>50000</v>
      </c>
      <c r="I853" s="31">
        <f>Essco_Report2[[#This Row],[FY 2021-22 Allocation]]-Essco_Report2[[#This Row],[FY 2021-22 Expended]]</f>
        <v>0</v>
      </c>
      <c r="J853" s="32">
        <v>148819</v>
      </c>
      <c r="K853" s="32">
        <v>124730</v>
      </c>
      <c r="L853" s="32">
        <f>Essco_Report2[[#This Row],[FY 2022-23 Allocation]]-Essco_Report2[[#This Row],[FY 2022-23 Expended]]</f>
        <v>24089</v>
      </c>
      <c r="M853" s="32">
        <v>24089</v>
      </c>
    </row>
    <row r="854" spans="1:13" x14ac:dyDescent="0.35">
      <c r="A854" s="16" t="s">
        <v>3583</v>
      </c>
      <c r="B854" s="16" t="s">
        <v>3584</v>
      </c>
      <c r="C854" s="17" t="s">
        <v>7</v>
      </c>
      <c r="D854" s="18" t="s">
        <v>6</v>
      </c>
      <c r="E854" s="16" t="s">
        <v>6</v>
      </c>
      <c r="F854" s="19" t="s">
        <v>1632</v>
      </c>
      <c r="G854" s="41">
        <v>358761</v>
      </c>
      <c r="H854" s="41">
        <v>72315.47</v>
      </c>
      <c r="I854" s="31">
        <f>Essco_Report2[[#This Row],[FY 2021-22 Allocation]]-Essco_Report2[[#This Row],[FY 2021-22 Expended]]</f>
        <v>286445.53000000003</v>
      </c>
      <c r="J854" s="32">
        <v>888007</v>
      </c>
      <c r="K854" s="32">
        <v>525540.02</v>
      </c>
      <c r="L854" s="32">
        <f>Essco_Report2[[#This Row],[FY 2022-23 Allocation]]-Essco_Report2[[#This Row],[FY 2022-23 Expended]]</f>
        <v>362466.98</v>
      </c>
      <c r="M854" s="32">
        <v>648912.51</v>
      </c>
    </row>
    <row r="855" spans="1:13" x14ac:dyDescent="0.35">
      <c r="A855" s="16" t="s">
        <v>3585</v>
      </c>
      <c r="B855" s="16" t="s">
        <v>3586</v>
      </c>
      <c r="C855" s="17" t="s">
        <v>1633</v>
      </c>
      <c r="D855" s="21" t="s">
        <v>1634</v>
      </c>
      <c r="E855" s="16" t="s">
        <v>10</v>
      </c>
      <c r="F855" s="19" t="s">
        <v>1635</v>
      </c>
      <c r="G855" s="41">
        <v>0</v>
      </c>
      <c r="H855" s="41">
        <v>0</v>
      </c>
      <c r="I855" s="31">
        <f>Essco_Report2[[#This Row],[FY 2021-22 Allocation]]-Essco_Report2[[#This Row],[FY 2021-22 Expended]]</f>
        <v>0</v>
      </c>
      <c r="J855" s="32">
        <v>1213778</v>
      </c>
      <c r="K855" s="32">
        <v>1213778</v>
      </c>
      <c r="L855" s="32">
        <f>Essco_Report2[[#This Row],[FY 2022-23 Allocation]]-Essco_Report2[[#This Row],[FY 2022-23 Expended]]</f>
        <v>0</v>
      </c>
      <c r="M855" s="32">
        <v>0</v>
      </c>
    </row>
    <row r="856" spans="1:13" x14ac:dyDescent="0.35">
      <c r="A856" s="16" t="s">
        <v>3585</v>
      </c>
      <c r="B856" s="16" t="s">
        <v>3586</v>
      </c>
      <c r="C856" s="17" t="s">
        <v>1636</v>
      </c>
      <c r="D856" s="18" t="s">
        <v>1637</v>
      </c>
      <c r="E856" s="16" t="s">
        <v>10</v>
      </c>
      <c r="F856" s="19" t="s">
        <v>1638</v>
      </c>
      <c r="G856" s="41">
        <v>776160</v>
      </c>
      <c r="H856" s="41">
        <v>776160</v>
      </c>
      <c r="I856" s="31">
        <f>Essco_Report2[[#This Row],[FY 2021-22 Allocation]]-Essco_Report2[[#This Row],[FY 2021-22 Expended]]</f>
        <v>0</v>
      </c>
      <c r="J856" s="32">
        <v>1959348</v>
      </c>
      <c r="K856" s="32">
        <v>1959348</v>
      </c>
      <c r="L856" s="32">
        <f>Essco_Report2[[#This Row],[FY 2022-23 Allocation]]-Essco_Report2[[#This Row],[FY 2022-23 Expended]]</f>
        <v>0</v>
      </c>
      <c r="M856" s="32">
        <v>0</v>
      </c>
    </row>
    <row r="857" spans="1:13" x14ac:dyDescent="0.35">
      <c r="A857" s="16" t="s">
        <v>3585</v>
      </c>
      <c r="B857" s="16" t="s">
        <v>3586</v>
      </c>
      <c r="C857" s="17" t="s">
        <v>1639</v>
      </c>
      <c r="D857" s="18" t="s">
        <v>1640</v>
      </c>
      <c r="E857" s="16" t="s">
        <v>10</v>
      </c>
      <c r="F857" s="19" t="s">
        <v>1641</v>
      </c>
      <c r="G857" s="41">
        <v>50000</v>
      </c>
      <c r="H857" s="41">
        <v>50000</v>
      </c>
      <c r="I857" s="31">
        <f>Essco_Report2[[#This Row],[FY 2021-22 Allocation]]-Essco_Report2[[#This Row],[FY 2021-22 Expended]]</f>
        <v>0</v>
      </c>
      <c r="J857" s="32">
        <v>81368</v>
      </c>
      <c r="K857" s="32">
        <v>81368</v>
      </c>
      <c r="L857" s="32">
        <f>Essco_Report2[[#This Row],[FY 2022-23 Allocation]]-Essco_Report2[[#This Row],[FY 2022-23 Expended]]</f>
        <v>0</v>
      </c>
      <c r="M857" s="32">
        <v>0</v>
      </c>
    </row>
    <row r="858" spans="1:13" x14ac:dyDescent="0.35">
      <c r="A858" s="16" t="s">
        <v>3585</v>
      </c>
      <c r="B858" s="16" t="s">
        <v>3586</v>
      </c>
      <c r="C858" s="17" t="s">
        <v>1642</v>
      </c>
      <c r="D858" s="21" t="s">
        <v>1643</v>
      </c>
      <c r="E858" s="16" t="s">
        <v>10</v>
      </c>
      <c r="F858" s="19" t="s">
        <v>1644</v>
      </c>
      <c r="G858" s="41">
        <v>120167</v>
      </c>
      <c r="H858" s="41">
        <v>120167</v>
      </c>
      <c r="I858" s="31">
        <f>Essco_Report2[[#This Row],[FY 2021-22 Allocation]]-Essco_Report2[[#This Row],[FY 2021-22 Expended]]</f>
        <v>0</v>
      </c>
      <c r="J858" s="32">
        <v>374814</v>
      </c>
      <c r="K858" s="32">
        <v>374814</v>
      </c>
      <c r="L858" s="32">
        <f>Essco_Report2[[#This Row],[FY 2022-23 Allocation]]-Essco_Report2[[#This Row],[FY 2022-23 Expended]]</f>
        <v>0</v>
      </c>
      <c r="M858" s="32">
        <v>0</v>
      </c>
    </row>
    <row r="859" spans="1:13" x14ac:dyDescent="0.35">
      <c r="A859" s="16" t="s">
        <v>3585</v>
      </c>
      <c r="B859" s="16" t="s">
        <v>3586</v>
      </c>
      <c r="C859" s="17" t="s">
        <v>1645</v>
      </c>
      <c r="D859" s="18" t="s">
        <v>1646</v>
      </c>
      <c r="E859" s="16" t="s">
        <v>10</v>
      </c>
      <c r="F859" s="19" t="s">
        <v>1549</v>
      </c>
      <c r="G859" s="41">
        <v>276379</v>
      </c>
      <c r="H859" s="41">
        <v>276379</v>
      </c>
      <c r="I859" s="31">
        <f>Essco_Report2[[#This Row],[FY 2021-22 Allocation]]-Essco_Report2[[#This Row],[FY 2021-22 Expended]]</f>
        <v>0</v>
      </c>
      <c r="J859" s="32">
        <v>983810</v>
      </c>
      <c r="K859" s="32">
        <v>983810</v>
      </c>
      <c r="L859" s="32">
        <f>Essco_Report2[[#This Row],[FY 2022-23 Allocation]]-Essco_Report2[[#This Row],[FY 2022-23 Expended]]</f>
        <v>0</v>
      </c>
      <c r="M859" s="32">
        <v>0</v>
      </c>
    </row>
    <row r="860" spans="1:13" ht="31" x14ac:dyDescent="0.35">
      <c r="A860" s="16" t="s">
        <v>3585</v>
      </c>
      <c r="B860" s="16" t="s">
        <v>3586</v>
      </c>
      <c r="C860" s="17" t="s">
        <v>1647</v>
      </c>
      <c r="D860" s="18" t="s">
        <v>1648</v>
      </c>
      <c r="E860" s="16" t="s">
        <v>10</v>
      </c>
      <c r="F860" s="19" t="s">
        <v>1649</v>
      </c>
      <c r="G860" s="41">
        <v>50000</v>
      </c>
      <c r="H860" s="41">
        <v>0</v>
      </c>
      <c r="I860" s="31">
        <f>Essco_Report2[[#This Row],[FY 2021-22 Allocation]]-Essco_Report2[[#This Row],[FY 2021-22 Expended]]</f>
        <v>50000</v>
      </c>
      <c r="J860" s="32">
        <v>56851</v>
      </c>
      <c r="K860" s="32">
        <v>50000</v>
      </c>
      <c r="L860" s="32">
        <f>Essco_Report2[[#This Row],[FY 2022-23 Allocation]]-Essco_Report2[[#This Row],[FY 2022-23 Expended]]</f>
        <v>6851</v>
      </c>
      <c r="M860" s="32">
        <v>56851</v>
      </c>
    </row>
    <row r="861" spans="1:13" s="4" customFormat="1" x14ac:dyDescent="0.35">
      <c r="A861" s="16" t="s">
        <v>3585</v>
      </c>
      <c r="B861" s="16" t="s">
        <v>3587</v>
      </c>
      <c r="C861" s="17" t="s">
        <v>7</v>
      </c>
      <c r="D861" s="21" t="s">
        <v>6</v>
      </c>
      <c r="E861" s="16" t="s">
        <v>6</v>
      </c>
      <c r="F861" s="19" t="s">
        <v>1650</v>
      </c>
      <c r="G861" s="41">
        <v>4935763</v>
      </c>
      <c r="H861" s="41">
        <v>4935763</v>
      </c>
      <c r="I861" s="31">
        <f>Essco_Report2[[#This Row],[FY 2021-22 Allocation]]-Essco_Report2[[#This Row],[FY 2021-22 Expended]]</f>
        <v>0</v>
      </c>
      <c r="J861" s="32">
        <v>18132585</v>
      </c>
      <c r="K861" s="32">
        <v>18132585</v>
      </c>
      <c r="L861" s="32">
        <f>Essco_Report2[[#This Row],[FY 2022-23 Allocation]]-Essco_Report2[[#This Row],[FY 2022-23 Expended]]</f>
        <v>0</v>
      </c>
      <c r="M861" s="32">
        <v>0</v>
      </c>
    </row>
    <row r="862" spans="1:13" x14ac:dyDescent="0.35">
      <c r="A862" s="16" t="s">
        <v>3585</v>
      </c>
      <c r="B862" s="16" t="s">
        <v>3588</v>
      </c>
      <c r="C862" s="17" t="s">
        <v>7</v>
      </c>
      <c r="D862" s="21" t="s">
        <v>6</v>
      </c>
      <c r="E862" s="16" t="s">
        <v>6</v>
      </c>
      <c r="F862" s="19" t="s">
        <v>1651</v>
      </c>
      <c r="G862" s="41">
        <v>2527474</v>
      </c>
      <c r="H862" s="41">
        <v>2527474</v>
      </c>
      <c r="I862" s="31">
        <f>Essco_Report2[[#This Row],[FY 2021-22 Allocation]]-Essco_Report2[[#This Row],[FY 2021-22 Expended]]</f>
        <v>0</v>
      </c>
      <c r="J862" s="32">
        <v>5081748</v>
      </c>
      <c r="K862" s="32">
        <v>5081748</v>
      </c>
      <c r="L862" s="32">
        <f>Essco_Report2[[#This Row],[FY 2022-23 Allocation]]-Essco_Report2[[#This Row],[FY 2022-23 Expended]]</f>
        <v>0</v>
      </c>
      <c r="M862" s="32">
        <v>0</v>
      </c>
    </row>
    <row r="863" spans="1:13" x14ac:dyDescent="0.35">
      <c r="A863" s="16" t="s">
        <v>3585</v>
      </c>
      <c r="B863" s="16" t="s">
        <v>3589</v>
      </c>
      <c r="C863" s="17" t="s">
        <v>7</v>
      </c>
      <c r="D863" s="21" t="s">
        <v>6</v>
      </c>
      <c r="E863" s="16" t="s">
        <v>6</v>
      </c>
      <c r="F863" s="19" t="s">
        <v>1652</v>
      </c>
      <c r="G863" s="41">
        <v>2286981</v>
      </c>
      <c r="H863" s="41">
        <v>2286981</v>
      </c>
      <c r="I863" s="31">
        <f>Essco_Report2[[#This Row],[FY 2021-22 Allocation]]-Essco_Report2[[#This Row],[FY 2021-22 Expended]]</f>
        <v>0</v>
      </c>
      <c r="J863" s="32">
        <v>6539246</v>
      </c>
      <c r="K863" s="32">
        <v>6539246</v>
      </c>
      <c r="L863" s="32">
        <f>Essco_Report2[[#This Row],[FY 2022-23 Allocation]]-Essco_Report2[[#This Row],[FY 2022-23 Expended]]</f>
        <v>0</v>
      </c>
      <c r="M863" s="32">
        <v>0</v>
      </c>
    </row>
    <row r="864" spans="1:13" x14ac:dyDescent="0.35">
      <c r="A864" s="16" t="s">
        <v>3585</v>
      </c>
      <c r="B864" s="16" t="s">
        <v>3589</v>
      </c>
      <c r="C864" s="17" t="s">
        <v>1653</v>
      </c>
      <c r="D864" s="21" t="s">
        <v>1654</v>
      </c>
      <c r="E864" s="16" t="s">
        <v>10</v>
      </c>
      <c r="F864" s="19" t="s">
        <v>1655</v>
      </c>
      <c r="G864" s="41">
        <v>50000</v>
      </c>
      <c r="H864" s="41">
        <v>50000</v>
      </c>
      <c r="I864" s="31">
        <f>Essco_Report2[[#This Row],[FY 2021-22 Allocation]]-Essco_Report2[[#This Row],[FY 2021-22 Expended]]</f>
        <v>0</v>
      </c>
      <c r="J864" s="32">
        <v>120069</v>
      </c>
      <c r="K864" s="32">
        <v>120069</v>
      </c>
      <c r="L864" s="32">
        <f>Essco_Report2[[#This Row],[FY 2022-23 Allocation]]-Essco_Report2[[#This Row],[FY 2022-23 Expended]]</f>
        <v>0</v>
      </c>
      <c r="M864" s="32">
        <v>0</v>
      </c>
    </row>
    <row r="865" spans="1:13" x14ac:dyDescent="0.35">
      <c r="A865" s="16" t="s">
        <v>3585</v>
      </c>
      <c r="B865" s="16" t="s">
        <v>3590</v>
      </c>
      <c r="C865" s="17" t="s">
        <v>7</v>
      </c>
      <c r="D865" s="21" t="s">
        <v>6</v>
      </c>
      <c r="E865" s="16" t="s">
        <v>6</v>
      </c>
      <c r="F865" s="19" t="s">
        <v>1656</v>
      </c>
      <c r="G865" s="41">
        <v>8377409</v>
      </c>
      <c r="H865" s="41">
        <v>8377409</v>
      </c>
      <c r="I865" s="31">
        <f>Essco_Report2[[#This Row],[FY 2021-22 Allocation]]-Essco_Report2[[#This Row],[FY 2021-22 Expended]]</f>
        <v>0</v>
      </c>
      <c r="J865" s="32">
        <v>25321050</v>
      </c>
      <c r="K865" s="32">
        <v>25321050</v>
      </c>
      <c r="L865" s="32">
        <f>Essco_Report2[[#This Row],[FY 2022-23 Allocation]]-Essco_Report2[[#This Row],[FY 2022-23 Expended]]</f>
        <v>0</v>
      </c>
      <c r="M865" s="32">
        <v>0</v>
      </c>
    </row>
    <row r="866" spans="1:13" x14ac:dyDescent="0.35">
      <c r="A866" s="16" t="s">
        <v>3585</v>
      </c>
      <c r="B866" s="16" t="s">
        <v>3591</v>
      </c>
      <c r="C866" s="17" t="s">
        <v>7</v>
      </c>
      <c r="D866" s="18" t="s">
        <v>6</v>
      </c>
      <c r="E866" s="16" t="s">
        <v>6</v>
      </c>
      <c r="F866" s="19" t="s">
        <v>1657</v>
      </c>
      <c r="G866" s="41">
        <v>50000</v>
      </c>
      <c r="H866" s="41">
        <v>50000</v>
      </c>
      <c r="I866" s="31">
        <f>Essco_Report2[[#This Row],[FY 2021-22 Allocation]]-Essco_Report2[[#This Row],[FY 2021-22 Expended]]</f>
        <v>0</v>
      </c>
      <c r="J866" s="32">
        <v>50000</v>
      </c>
      <c r="K866" s="32">
        <v>50000</v>
      </c>
      <c r="L866" s="32">
        <f>Essco_Report2[[#This Row],[FY 2022-23 Allocation]]-Essco_Report2[[#This Row],[FY 2022-23 Expended]]</f>
        <v>0</v>
      </c>
      <c r="M866" s="32">
        <v>0</v>
      </c>
    </row>
    <row r="867" spans="1:13" x14ac:dyDescent="0.35">
      <c r="A867" s="16" t="s">
        <v>3585</v>
      </c>
      <c r="B867" s="16" t="s">
        <v>3592</v>
      </c>
      <c r="C867" s="17" t="s">
        <v>7</v>
      </c>
      <c r="D867" s="18" t="s">
        <v>6</v>
      </c>
      <c r="E867" s="16" t="s">
        <v>6</v>
      </c>
      <c r="F867" s="19" t="s">
        <v>1658</v>
      </c>
      <c r="G867" s="41">
        <v>5974859</v>
      </c>
      <c r="H867" s="41">
        <v>5974859</v>
      </c>
      <c r="I867" s="31">
        <f>Essco_Report2[[#This Row],[FY 2021-22 Allocation]]-Essco_Report2[[#This Row],[FY 2021-22 Expended]]</f>
        <v>0</v>
      </c>
      <c r="J867" s="32">
        <v>21712736</v>
      </c>
      <c r="K867" s="32">
        <v>21712736</v>
      </c>
      <c r="L867" s="32">
        <f>Essco_Report2[[#This Row],[FY 2022-23 Allocation]]-Essco_Report2[[#This Row],[FY 2022-23 Expended]]</f>
        <v>0</v>
      </c>
      <c r="M867" s="32">
        <v>0</v>
      </c>
    </row>
    <row r="868" spans="1:13" x14ac:dyDescent="0.35">
      <c r="A868" s="16" t="s">
        <v>3585</v>
      </c>
      <c r="B868" s="16" t="s">
        <v>3592</v>
      </c>
      <c r="C868" s="17" t="s">
        <v>1659</v>
      </c>
      <c r="D868" s="18" t="s">
        <v>1660</v>
      </c>
      <c r="E868" s="16" t="s">
        <v>24</v>
      </c>
      <c r="F868" s="19" t="s">
        <v>1661</v>
      </c>
      <c r="G868" s="41">
        <v>211054</v>
      </c>
      <c r="H868" s="41">
        <v>211054</v>
      </c>
      <c r="I868" s="31">
        <f>Essco_Report2[[#This Row],[FY 2021-22 Allocation]]-Essco_Report2[[#This Row],[FY 2021-22 Expended]]</f>
        <v>0</v>
      </c>
      <c r="J868" s="32">
        <v>614079</v>
      </c>
      <c r="K868" s="32">
        <v>614079</v>
      </c>
      <c r="L868" s="32">
        <f>Essco_Report2[[#This Row],[FY 2022-23 Allocation]]-Essco_Report2[[#This Row],[FY 2022-23 Expended]]</f>
        <v>0</v>
      </c>
      <c r="M868" s="32">
        <v>0</v>
      </c>
    </row>
    <row r="869" spans="1:13" x14ac:dyDescent="0.35">
      <c r="A869" s="16" t="s">
        <v>3585</v>
      </c>
      <c r="B869" s="16" t="s">
        <v>3592</v>
      </c>
      <c r="C869" s="17" t="s">
        <v>1662</v>
      </c>
      <c r="D869" s="21" t="s">
        <v>1663</v>
      </c>
      <c r="E869" s="16" t="s">
        <v>24</v>
      </c>
      <c r="F869" s="19" t="s">
        <v>1664</v>
      </c>
      <c r="G869" s="41">
        <v>156006</v>
      </c>
      <c r="H869" s="41">
        <v>156006</v>
      </c>
      <c r="I869" s="31">
        <f>Essco_Report2[[#This Row],[FY 2021-22 Allocation]]-Essco_Report2[[#This Row],[FY 2021-22 Expended]]</f>
        <v>0</v>
      </c>
      <c r="J869" s="32">
        <v>423423</v>
      </c>
      <c r="K869" s="32">
        <v>423423</v>
      </c>
      <c r="L869" s="32">
        <f>Essco_Report2[[#This Row],[FY 2022-23 Allocation]]-Essco_Report2[[#This Row],[FY 2022-23 Expended]]</f>
        <v>0</v>
      </c>
      <c r="M869" s="32">
        <v>0</v>
      </c>
    </row>
    <row r="870" spans="1:13" x14ac:dyDescent="0.35">
      <c r="A870" s="16" t="s">
        <v>3585</v>
      </c>
      <c r="B870" s="16" t="s">
        <v>3593</v>
      </c>
      <c r="C870" s="17" t="s">
        <v>7</v>
      </c>
      <c r="D870" s="21" t="s">
        <v>6</v>
      </c>
      <c r="E870" s="16" t="s">
        <v>6</v>
      </c>
      <c r="F870" s="19" t="s">
        <v>1665</v>
      </c>
      <c r="G870" s="41">
        <v>11000011</v>
      </c>
      <c r="H870" s="41">
        <v>11000011</v>
      </c>
      <c r="I870" s="31">
        <f>Essco_Report2[[#This Row],[FY 2021-22 Allocation]]-Essco_Report2[[#This Row],[FY 2021-22 Expended]]</f>
        <v>0</v>
      </c>
      <c r="J870" s="32">
        <v>21935630</v>
      </c>
      <c r="K870" s="32">
        <v>21935630</v>
      </c>
      <c r="L870" s="32">
        <f>Essco_Report2[[#This Row],[FY 2022-23 Allocation]]-Essco_Report2[[#This Row],[FY 2022-23 Expended]]</f>
        <v>0</v>
      </c>
      <c r="M870" s="32">
        <v>0</v>
      </c>
    </row>
    <row r="871" spans="1:13" x14ac:dyDescent="0.35">
      <c r="A871" s="16" t="s">
        <v>3585</v>
      </c>
      <c r="B871" s="16" t="s">
        <v>3593</v>
      </c>
      <c r="C871" s="17" t="s">
        <v>1666</v>
      </c>
      <c r="D871" s="18" t="s">
        <v>1667</v>
      </c>
      <c r="E871" s="16" t="s">
        <v>24</v>
      </c>
      <c r="F871" s="19" t="s">
        <v>1668</v>
      </c>
      <c r="G871" s="41">
        <v>50000</v>
      </c>
      <c r="H871" s="41">
        <v>50000</v>
      </c>
      <c r="I871" s="31">
        <f>Essco_Report2[[#This Row],[FY 2021-22 Allocation]]-Essco_Report2[[#This Row],[FY 2021-22 Expended]]</f>
        <v>0</v>
      </c>
      <c r="J871" s="32">
        <v>123572</v>
      </c>
      <c r="K871" s="32">
        <v>123572</v>
      </c>
      <c r="L871" s="32">
        <f>Essco_Report2[[#This Row],[FY 2022-23 Allocation]]-Essco_Report2[[#This Row],[FY 2022-23 Expended]]</f>
        <v>0</v>
      </c>
      <c r="M871" s="32">
        <v>0</v>
      </c>
    </row>
    <row r="872" spans="1:13" x14ac:dyDescent="0.35">
      <c r="A872" s="16" t="s">
        <v>3585</v>
      </c>
      <c r="B872" s="16" t="s">
        <v>3594</v>
      </c>
      <c r="C872" s="17" t="s">
        <v>7</v>
      </c>
      <c r="D872" s="18" t="s">
        <v>6</v>
      </c>
      <c r="E872" s="16" t="s">
        <v>6</v>
      </c>
      <c r="F872" s="19" t="s">
        <v>1669</v>
      </c>
      <c r="G872" s="41">
        <v>5140079</v>
      </c>
      <c r="H872" s="41">
        <v>5140079</v>
      </c>
      <c r="I872" s="31">
        <f>Essco_Report2[[#This Row],[FY 2021-22 Allocation]]-Essco_Report2[[#This Row],[FY 2021-22 Expended]]</f>
        <v>0</v>
      </c>
      <c r="J872" s="32">
        <v>18520144</v>
      </c>
      <c r="K872" s="32">
        <v>18520144</v>
      </c>
      <c r="L872" s="32">
        <f>Essco_Report2[[#This Row],[FY 2022-23 Allocation]]-Essco_Report2[[#This Row],[FY 2022-23 Expended]]</f>
        <v>0</v>
      </c>
      <c r="M872" s="32">
        <v>0</v>
      </c>
    </row>
    <row r="873" spans="1:13" x14ac:dyDescent="0.35">
      <c r="A873" s="16" t="s">
        <v>3585</v>
      </c>
      <c r="B873" s="16" t="s">
        <v>3595</v>
      </c>
      <c r="C873" s="17" t="s">
        <v>7</v>
      </c>
      <c r="D873" s="18" t="s">
        <v>6</v>
      </c>
      <c r="E873" s="16" t="s">
        <v>6</v>
      </c>
      <c r="F873" s="19" t="s">
        <v>1670</v>
      </c>
      <c r="G873" s="41">
        <v>2664381</v>
      </c>
      <c r="H873" s="41">
        <v>2664381</v>
      </c>
      <c r="I873" s="31">
        <f>Essco_Report2[[#This Row],[FY 2021-22 Allocation]]-Essco_Report2[[#This Row],[FY 2021-22 Expended]]</f>
        <v>0</v>
      </c>
      <c r="J873" s="32">
        <v>8548232</v>
      </c>
      <c r="K873" s="32">
        <v>8548232</v>
      </c>
      <c r="L873" s="32">
        <f>Essco_Report2[[#This Row],[FY 2022-23 Allocation]]-Essco_Report2[[#This Row],[FY 2022-23 Expended]]</f>
        <v>0</v>
      </c>
      <c r="M873" s="32">
        <v>0</v>
      </c>
    </row>
    <row r="874" spans="1:13" x14ac:dyDescent="0.35">
      <c r="A874" s="16" t="s">
        <v>3585</v>
      </c>
      <c r="B874" s="16" t="s">
        <v>3595</v>
      </c>
      <c r="C874" s="17" t="s">
        <v>1671</v>
      </c>
      <c r="D874" s="18" t="s">
        <v>1672</v>
      </c>
      <c r="E874" s="16" t="s">
        <v>10</v>
      </c>
      <c r="F874" s="19" t="s">
        <v>1673</v>
      </c>
      <c r="G874" s="41">
        <v>73013</v>
      </c>
      <c r="H874" s="41">
        <v>73013</v>
      </c>
      <c r="I874" s="31">
        <f>Essco_Report2[[#This Row],[FY 2021-22 Allocation]]-Essco_Report2[[#This Row],[FY 2021-22 Expended]]</f>
        <v>0</v>
      </c>
      <c r="J874" s="32">
        <v>173195</v>
      </c>
      <c r="K874" s="32">
        <v>173195</v>
      </c>
      <c r="L874" s="32">
        <f>Essco_Report2[[#This Row],[FY 2022-23 Allocation]]-Essco_Report2[[#This Row],[FY 2022-23 Expended]]</f>
        <v>0</v>
      </c>
      <c r="M874" s="32">
        <v>0</v>
      </c>
    </row>
    <row r="875" spans="1:13" x14ac:dyDescent="0.35">
      <c r="A875" s="16" t="s">
        <v>3585</v>
      </c>
      <c r="B875" s="16" t="s">
        <v>3596</v>
      </c>
      <c r="C875" s="17" t="s">
        <v>7</v>
      </c>
      <c r="D875" s="21" t="s">
        <v>6</v>
      </c>
      <c r="E875" s="16" t="s">
        <v>6</v>
      </c>
      <c r="F875" s="19" t="s">
        <v>1674</v>
      </c>
      <c r="G875" s="41">
        <v>16007051</v>
      </c>
      <c r="H875" s="41">
        <v>16007051</v>
      </c>
      <c r="I875" s="31">
        <f>Essco_Report2[[#This Row],[FY 2021-22 Allocation]]-Essco_Report2[[#This Row],[FY 2021-22 Expended]]</f>
        <v>0</v>
      </c>
      <c r="J875" s="32">
        <v>33648153</v>
      </c>
      <c r="K875" s="32">
        <v>33648153</v>
      </c>
      <c r="L875" s="32">
        <f>Essco_Report2[[#This Row],[FY 2022-23 Allocation]]-Essco_Report2[[#This Row],[FY 2022-23 Expended]]</f>
        <v>0</v>
      </c>
      <c r="M875" s="32">
        <v>0</v>
      </c>
    </row>
    <row r="876" spans="1:13" x14ac:dyDescent="0.35">
      <c r="A876" s="16" t="s">
        <v>3585</v>
      </c>
      <c r="B876" s="16" t="s">
        <v>3597</v>
      </c>
      <c r="C876" s="17" t="s">
        <v>7</v>
      </c>
      <c r="D876" s="18" t="s">
        <v>6</v>
      </c>
      <c r="E876" s="16" t="s">
        <v>6</v>
      </c>
      <c r="F876" s="19" t="s">
        <v>1675</v>
      </c>
      <c r="G876" s="41">
        <v>1051081</v>
      </c>
      <c r="H876" s="41">
        <v>1051081</v>
      </c>
      <c r="I876" s="31">
        <f>Essco_Report2[[#This Row],[FY 2021-22 Allocation]]-Essco_Report2[[#This Row],[FY 2021-22 Expended]]</f>
        <v>0</v>
      </c>
      <c r="J876" s="32">
        <v>2172318</v>
      </c>
      <c r="K876" s="32">
        <v>2172318</v>
      </c>
      <c r="L876" s="32">
        <f>Essco_Report2[[#This Row],[FY 2022-23 Allocation]]-Essco_Report2[[#This Row],[FY 2022-23 Expended]]</f>
        <v>0</v>
      </c>
      <c r="M876" s="32">
        <v>0</v>
      </c>
    </row>
    <row r="877" spans="1:13" x14ac:dyDescent="0.35">
      <c r="A877" s="16" t="s">
        <v>3585</v>
      </c>
      <c r="B877" s="16" t="s">
        <v>3598</v>
      </c>
      <c r="C877" s="17" t="s">
        <v>7</v>
      </c>
      <c r="D877" s="18" t="s">
        <v>6</v>
      </c>
      <c r="E877" s="16" t="s">
        <v>6</v>
      </c>
      <c r="F877" s="19" t="s">
        <v>1676</v>
      </c>
      <c r="G877" s="41">
        <v>11386109</v>
      </c>
      <c r="H877" s="41">
        <v>11386109</v>
      </c>
      <c r="I877" s="31">
        <f>Essco_Report2[[#This Row],[FY 2021-22 Allocation]]-Essco_Report2[[#This Row],[FY 2021-22 Expended]]</f>
        <v>0</v>
      </c>
      <c r="J877" s="32">
        <v>22860533</v>
      </c>
      <c r="K877" s="32">
        <v>22860533</v>
      </c>
      <c r="L877" s="32">
        <f>Essco_Report2[[#This Row],[FY 2022-23 Allocation]]-Essco_Report2[[#This Row],[FY 2022-23 Expended]]</f>
        <v>0</v>
      </c>
      <c r="M877" s="32">
        <v>0</v>
      </c>
    </row>
    <row r="878" spans="1:13" x14ac:dyDescent="0.35">
      <c r="A878" s="16" t="s">
        <v>3585</v>
      </c>
      <c r="B878" s="16" t="s">
        <v>3598</v>
      </c>
      <c r="C878" s="17" t="s">
        <v>1677</v>
      </c>
      <c r="D878" s="18" t="s">
        <v>1678</v>
      </c>
      <c r="E878" s="16" t="s">
        <v>24</v>
      </c>
      <c r="F878" s="19" t="s">
        <v>1679</v>
      </c>
      <c r="G878" s="41">
        <v>614271</v>
      </c>
      <c r="H878" s="41">
        <v>614271</v>
      </c>
      <c r="I878" s="31">
        <f>Essco_Report2[[#This Row],[FY 2021-22 Allocation]]-Essco_Report2[[#This Row],[FY 2021-22 Expended]]</f>
        <v>0</v>
      </c>
      <c r="J878" s="32">
        <v>1407822</v>
      </c>
      <c r="K878" s="32">
        <v>1407822</v>
      </c>
      <c r="L878" s="32">
        <f>Essco_Report2[[#This Row],[FY 2022-23 Allocation]]-Essco_Report2[[#This Row],[FY 2022-23 Expended]]</f>
        <v>0</v>
      </c>
      <c r="M878" s="32">
        <v>0</v>
      </c>
    </row>
    <row r="879" spans="1:13" x14ac:dyDescent="0.35">
      <c r="A879" s="16" t="s">
        <v>3585</v>
      </c>
      <c r="B879" s="16" t="s">
        <v>3599</v>
      </c>
      <c r="C879" s="17" t="s">
        <v>7</v>
      </c>
      <c r="D879" s="21" t="s">
        <v>6</v>
      </c>
      <c r="E879" s="16" t="s">
        <v>6</v>
      </c>
      <c r="F879" s="19" t="s">
        <v>1680</v>
      </c>
      <c r="G879" s="41">
        <v>743741</v>
      </c>
      <c r="H879" s="41">
        <v>743741</v>
      </c>
      <c r="I879" s="31">
        <f>Essco_Report2[[#This Row],[FY 2021-22 Allocation]]-Essco_Report2[[#This Row],[FY 2021-22 Expended]]</f>
        <v>0</v>
      </c>
      <c r="J879" s="32">
        <v>1978486</v>
      </c>
      <c r="K879" s="32">
        <v>1978486</v>
      </c>
      <c r="L879" s="32">
        <f>Essco_Report2[[#This Row],[FY 2022-23 Allocation]]-Essco_Report2[[#This Row],[FY 2022-23 Expended]]</f>
        <v>0</v>
      </c>
      <c r="M879" s="32">
        <v>0</v>
      </c>
    </row>
    <row r="880" spans="1:13" x14ac:dyDescent="0.35">
      <c r="A880" s="16" t="s">
        <v>3585</v>
      </c>
      <c r="B880" s="16" t="s">
        <v>3600</v>
      </c>
      <c r="C880" s="17" t="s">
        <v>7</v>
      </c>
      <c r="D880" s="18" t="s">
        <v>6</v>
      </c>
      <c r="E880" s="16" t="s">
        <v>6</v>
      </c>
      <c r="F880" s="19" t="s">
        <v>1681</v>
      </c>
      <c r="G880" s="41">
        <v>4811510</v>
      </c>
      <c r="H880" s="41">
        <v>4811510</v>
      </c>
      <c r="I880" s="31">
        <f>Essco_Report2[[#This Row],[FY 2021-22 Allocation]]-Essco_Report2[[#This Row],[FY 2021-22 Expended]]</f>
        <v>0</v>
      </c>
      <c r="J880" s="32">
        <v>9904915</v>
      </c>
      <c r="K880" s="32">
        <v>7292257.2400000002</v>
      </c>
      <c r="L880" s="32">
        <f>Essco_Report2[[#This Row],[FY 2022-23 Allocation]]-Essco_Report2[[#This Row],[FY 2022-23 Expended]]</f>
        <v>2612657.7599999998</v>
      </c>
      <c r="M880" s="32">
        <v>2612657.7599999998</v>
      </c>
    </row>
    <row r="881" spans="1:13" x14ac:dyDescent="0.35">
      <c r="A881" s="16" t="s">
        <v>3585</v>
      </c>
      <c r="B881" s="16" t="s">
        <v>3600</v>
      </c>
      <c r="C881" s="17" t="s">
        <v>1682</v>
      </c>
      <c r="D881" s="21" t="s">
        <v>1683</v>
      </c>
      <c r="E881" s="16" t="s">
        <v>24</v>
      </c>
      <c r="F881" s="19" t="s">
        <v>1684</v>
      </c>
      <c r="G881" s="41">
        <v>642585</v>
      </c>
      <c r="H881" s="41">
        <v>642585</v>
      </c>
      <c r="I881" s="31">
        <f>Essco_Report2[[#This Row],[FY 2021-22 Allocation]]-Essco_Report2[[#This Row],[FY 2021-22 Expended]]</f>
        <v>0</v>
      </c>
      <c r="J881" s="32">
        <v>1385968</v>
      </c>
      <c r="K881" s="32">
        <v>930610.68</v>
      </c>
      <c r="L881" s="32">
        <f>Essco_Report2[[#This Row],[FY 2022-23 Allocation]]-Essco_Report2[[#This Row],[FY 2022-23 Expended]]</f>
        <v>455357.31999999995</v>
      </c>
      <c r="M881" s="32">
        <v>455357.32</v>
      </c>
    </row>
    <row r="882" spans="1:13" x14ac:dyDescent="0.35">
      <c r="A882" s="16" t="s">
        <v>3585</v>
      </c>
      <c r="B882" s="16" t="s">
        <v>3601</v>
      </c>
      <c r="C882" s="17" t="s">
        <v>1685</v>
      </c>
      <c r="D882" s="18" t="s">
        <v>1686</v>
      </c>
      <c r="E882" s="16" t="s">
        <v>24</v>
      </c>
      <c r="F882" s="19" t="s">
        <v>1687</v>
      </c>
      <c r="G882" s="41">
        <v>164293</v>
      </c>
      <c r="H882" s="41">
        <v>164293</v>
      </c>
      <c r="I882" s="31">
        <f>Essco_Report2[[#This Row],[FY 2021-22 Allocation]]-Essco_Report2[[#This Row],[FY 2021-22 Expended]]</f>
        <v>0</v>
      </c>
      <c r="J882" s="32">
        <v>332189</v>
      </c>
      <c r="K882" s="32">
        <v>332189</v>
      </c>
      <c r="L882" s="32">
        <f>Essco_Report2[[#This Row],[FY 2022-23 Allocation]]-Essco_Report2[[#This Row],[FY 2022-23 Expended]]</f>
        <v>0</v>
      </c>
      <c r="M882" s="32">
        <v>0</v>
      </c>
    </row>
    <row r="883" spans="1:13" x14ac:dyDescent="0.35">
      <c r="A883" s="16" t="s">
        <v>3585</v>
      </c>
      <c r="B883" s="16" t="s">
        <v>3602</v>
      </c>
      <c r="C883" s="17" t="s">
        <v>7</v>
      </c>
      <c r="D883" s="18" t="s">
        <v>6</v>
      </c>
      <c r="E883" s="16" t="s">
        <v>6</v>
      </c>
      <c r="F883" s="19" t="s">
        <v>1688</v>
      </c>
      <c r="G883" s="41">
        <v>9208905</v>
      </c>
      <c r="H883" s="41">
        <v>9208905</v>
      </c>
      <c r="I883" s="31">
        <f>Essco_Report2[[#This Row],[FY 2021-22 Allocation]]-Essco_Report2[[#This Row],[FY 2021-22 Expended]]</f>
        <v>0</v>
      </c>
      <c r="J883" s="32">
        <v>25026409</v>
      </c>
      <c r="K883" s="32">
        <v>25026409</v>
      </c>
      <c r="L883" s="32">
        <f>Essco_Report2[[#This Row],[FY 2022-23 Allocation]]-Essco_Report2[[#This Row],[FY 2022-23 Expended]]</f>
        <v>0</v>
      </c>
      <c r="M883" s="32">
        <v>0</v>
      </c>
    </row>
    <row r="884" spans="1:13" x14ac:dyDescent="0.35">
      <c r="A884" s="16" t="s">
        <v>3585</v>
      </c>
      <c r="B884" s="16" t="s">
        <v>3602</v>
      </c>
      <c r="C884" s="17" t="s">
        <v>1689</v>
      </c>
      <c r="D884" s="18" t="s">
        <v>1690</v>
      </c>
      <c r="E884" s="16" t="s">
        <v>10</v>
      </c>
      <c r="F884" s="19" t="s">
        <v>1691</v>
      </c>
      <c r="G884" s="41">
        <v>232946</v>
      </c>
      <c r="H884" s="41">
        <v>232946</v>
      </c>
      <c r="I884" s="31">
        <f>Essco_Report2[[#This Row],[FY 2021-22 Allocation]]-Essco_Report2[[#This Row],[FY 2021-22 Expended]]</f>
        <v>0</v>
      </c>
      <c r="J884" s="32">
        <v>668545</v>
      </c>
      <c r="K884" s="32">
        <v>668545</v>
      </c>
      <c r="L884" s="32">
        <f>Essco_Report2[[#This Row],[FY 2022-23 Allocation]]-Essco_Report2[[#This Row],[FY 2022-23 Expended]]</f>
        <v>0</v>
      </c>
      <c r="M884" s="32">
        <v>0</v>
      </c>
    </row>
    <row r="885" spans="1:13" x14ac:dyDescent="0.35">
      <c r="A885" s="16" t="s">
        <v>3585</v>
      </c>
      <c r="B885" s="16" t="s">
        <v>3603</v>
      </c>
      <c r="C885" s="17" t="s">
        <v>7</v>
      </c>
      <c r="D885" s="18" t="s">
        <v>6</v>
      </c>
      <c r="E885" s="16" t="s">
        <v>6</v>
      </c>
      <c r="F885" s="19" t="s">
        <v>1692</v>
      </c>
      <c r="G885" s="41">
        <v>1518049</v>
      </c>
      <c r="H885" s="41">
        <v>107613.41</v>
      </c>
      <c r="I885" s="31">
        <f>Essco_Report2[[#This Row],[FY 2021-22 Allocation]]-Essco_Report2[[#This Row],[FY 2021-22 Expended]]</f>
        <v>1410435.59</v>
      </c>
      <c r="J885" s="32">
        <v>4144756</v>
      </c>
      <c r="K885" s="32">
        <v>985164.45</v>
      </c>
      <c r="L885" s="32">
        <f>Essco_Report2[[#This Row],[FY 2022-23 Allocation]]-Essco_Report2[[#This Row],[FY 2022-23 Expended]]</f>
        <v>3159591.55</v>
      </c>
      <c r="M885" s="32">
        <v>4570027.1399999997</v>
      </c>
    </row>
    <row r="886" spans="1:13" x14ac:dyDescent="0.35">
      <c r="A886" s="16" t="s">
        <v>3585</v>
      </c>
      <c r="B886" s="16" t="s">
        <v>3604</v>
      </c>
      <c r="C886" s="17" t="s">
        <v>7</v>
      </c>
      <c r="D886" s="21" t="s">
        <v>6</v>
      </c>
      <c r="E886" s="16" t="s">
        <v>6</v>
      </c>
      <c r="F886" s="19" t="s">
        <v>1693</v>
      </c>
      <c r="G886" s="41">
        <v>5193183</v>
      </c>
      <c r="H886" s="41">
        <v>5193183</v>
      </c>
      <c r="I886" s="31">
        <f>Essco_Report2[[#This Row],[FY 2021-22 Allocation]]-Essco_Report2[[#This Row],[FY 2021-22 Expended]]</f>
        <v>0</v>
      </c>
      <c r="J886" s="32">
        <v>10721458</v>
      </c>
      <c r="K886" s="32">
        <v>10721458</v>
      </c>
      <c r="L886" s="32">
        <f>Essco_Report2[[#This Row],[FY 2022-23 Allocation]]-Essco_Report2[[#This Row],[FY 2022-23 Expended]]</f>
        <v>0</v>
      </c>
      <c r="M886" s="32">
        <v>0</v>
      </c>
    </row>
    <row r="887" spans="1:13" x14ac:dyDescent="0.35">
      <c r="A887" s="16" t="s">
        <v>3585</v>
      </c>
      <c r="B887" s="16" t="s">
        <v>3604</v>
      </c>
      <c r="C887" s="17" t="s">
        <v>1694</v>
      </c>
      <c r="D887" s="18" t="s">
        <v>1695</v>
      </c>
      <c r="E887" s="16" t="s">
        <v>10</v>
      </c>
      <c r="F887" s="19" t="s">
        <v>1696</v>
      </c>
      <c r="G887" s="41">
        <v>352435</v>
      </c>
      <c r="H887" s="41">
        <v>352435</v>
      </c>
      <c r="I887" s="31">
        <f>Essco_Report2[[#This Row],[FY 2021-22 Allocation]]-Essco_Report2[[#This Row],[FY 2021-22 Expended]]</f>
        <v>0</v>
      </c>
      <c r="J887" s="32">
        <v>861494</v>
      </c>
      <c r="K887" s="32">
        <v>861494</v>
      </c>
      <c r="L887" s="32">
        <f>Essco_Report2[[#This Row],[FY 2022-23 Allocation]]-Essco_Report2[[#This Row],[FY 2022-23 Expended]]</f>
        <v>0</v>
      </c>
      <c r="M887" s="32">
        <v>0</v>
      </c>
    </row>
    <row r="888" spans="1:13" x14ac:dyDescent="0.35">
      <c r="A888" s="16" t="s">
        <v>3585</v>
      </c>
      <c r="B888" s="16" t="s">
        <v>3605</v>
      </c>
      <c r="C888" s="17" t="s">
        <v>7</v>
      </c>
      <c r="D888" s="21" t="s">
        <v>6</v>
      </c>
      <c r="E888" s="16" t="s">
        <v>6</v>
      </c>
      <c r="F888" s="19" t="s">
        <v>1697</v>
      </c>
      <c r="G888" s="41">
        <v>9888397</v>
      </c>
      <c r="H888" s="41">
        <v>9888397</v>
      </c>
      <c r="I888" s="31">
        <f>Essco_Report2[[#This Row],[FY 2021-22 Allocation]]-Essco_Report2[[#This Row],[FY 2021-22 Expended]]</f>
        <v>0</v>
      </c>
      <c r="J888" s="32">
        <v>19646217</v>
      </c>
      <c r="K888" s="32">
        <v>19646217</v>
      </c>
      <c r="L888" s="32">
        <f>Essco_Report2[[#This Row],[FY 2022-23 Allocation]]-Essco_Report2[[#This Row],[FY 2022-23 Expended]]</f>
        <v>0</v>
      </c>
      <c r="M888" s="32">
        <v>0</v>
      </c>
    </row>
    <row r="889" spans="1:13" x14ac:dyDescent="0.35">
      <c r="A889" s="16" t="s">
        <v>3585</v>
      </c>
      <c r="B889" s="16" t="s">
        <v>3606</v>
      </c>
      <c r="C889" s="17" t="s">
        <v>7</v>
      </c>
      <c r="D889" s="21" t="s">
        <v>6</v>
      </c>
      <c r="E889" s="16" t="s">
        <v>6</v>
      </c>
      <c r="F889" s="19" t="s">
        <v>1698</v>
      </c>
      <c r="G889" s="41">
        <v>4771242</v>
      </c>
      <c r="H889" s="41">
        <v>4771242</v>
      </c>
      <c r="I889" s="31">
        <f>Essco_Report2[[#This Row],[FY 2021-22 Allocation]]-Essco_Report2[[#This Row],[FY 2021-22 Expended]]</f>
        <v>0</v>
      </c>
      <c r="J889" s="32">
        <v>13194353</v>
      </c>
      <c r="K889" s="32">
        <v>13194353</v>
      </c>
      <c r="L889" s="32">
        <f>Essco_Report2[[#This Row],[FY 2022-23 Allocation]]-Essco_Report2[[#This Row],[FY 2022-23 Expended]]</f>
        <v>0</v>
      </c>
      <c r="M889" s="32">
        <v>0</v>
      </c>
    </row>
    <row r="890" spans="1:13" ht="31" x14ac:dyDescent="0.35">
      <c r="A890" s="16" t="s">
        <v>3585</v>
      </c>
      <c r="B890" s="16" t="s">
        <v>3606</v>
      </c>
      <c r="C890" s="17" t="s">
        <v>1699</v>
      </c>
      <c r="D890" s="18" t="s">
        <v>1700</v>
      </c>
      <c r="E890" s="16" t="s">
        <v>10</v>
      </c>
      <c r="F890" s="19" t="s">
        <v>1701</v>
      </c>
      <c r="G890" s="41">
        <v>128425</v>
      </c>
      <c r="H890" s="41">
        <v>128425</v>
      </c>
      <c r="I890" s="31">
        <f>Essco_Report2[[#This Row],[FY 2021-22 Allocation]]-Essco_Report2[[#This Row],[FY 2021-22 Expended]]</f>
        <v>0</v>
      </c>
      <c r="J890" s="32">
        <v>374880</v>
      </c>
      <c r="K890" s="32">
        <v>374880</v>
      </c>
      <c r="L890" s="32">
        <f>Essco_Report2[[#This Row],[FY 2022-23 Allocation]]-Essco_Report2[[#This Row],[FY 2022-23 Expended]]</f>
        <v>0</v>
      </c>
      <c r="M890" s="32">
        <v>0</v>
      </c>
    </row>
    <row r="891" spans="1:13" x14ac:dyDescent="0.35">
      <c r="A891" s="16" t="s">
        <v>3585</v>
      </c>
      <c r="B891" s="16" t="s">
        <v>3607</v>
      </c>
      <c r="C891" s="17" t="s">
        <v>7</v>
      </c>
      <c r="D891" s="18" t="s">
        <v>6</v>
      </c>
      <c r="E891" s="16" t="s">
        <v>6</v>
      </c>
      <c r="F891" s="19" t="s">
        <v>1702</v>
      </c>
      <c r="G891" s="41">
        <v>2751742</v>
      </c>
      <c r="H891" s="41">
        <v>2751742</v>
      </c>
      <c r="I891" s="31">
        <f>Essco_Report2[[#This Row],[FY 2021-22 Allocation]]-Essco_Report2[[#This Row],[FY 2021-22 Expended]]</f>
        <v>0</v>
      </c>
      <c r="J891" s="32">
        <v>7136016</v>
      </c>
      <c r="K891" s="32">
        <v>7136016</v>
      </c>
      <c r="L891" s="32">
        <f>Essco_Report2[[#This Row],[FY 2022-23 Allocation]]-Essco_Report2[[#This Row],[FY 2022-23 Expended]]</f>
        <v>0</v>
      </c>
      <c r="M891" s="32">
        <v>0</v>
      </c>
    </row>
    <row r="892" spans="1:13" x14ac:dyDescent="0.35">
      <c r="A892" s="16" t="s">
        <v>3585</v>
      </c>
      <c r="B892" s="16" t="s">
        <v>3607</v>
      </c>
      <c r="C892" s="17" t="s">
        <v>1703</v>
      </c>
      <c r="D892" s="18" t="s">
        <v>1704</v>
      </c>
      <c r="E892" s="16" t="s">
        <v>10</v>
      </c>
      <c r="F892" s="19" t="s">
        <v>1705</v>
      </c>
      <c r="G892" s="41">
        <v>73147</v>
      </c>
      <c r="H892" s="41">
        <v>73147</v>
      </c>
      <c r="I892" s="31">
        <f>Essco_Report2[[#This Row],[FY 2021-22 Allocation]]-Essco_Report2[[#This Row],[FY 2021-22 Expended]]</f>
        <v>0</v>
      </c>
      <c r="J892" s="32">
        <v>203411</v>
      </c>
      <c r="K892" s="32">
        <v>203411</v>
      </c>
      <c r="L892" s="32">
        <f>Essco_Report2[[#This Row],[FY 2022-23 Allocation]]-Essco_Report2[[#This Row],[FY 2022-23 Expended]]</f>
        <v>0</v>
      </c>
      <c r="M892" s="32">
        <v>0</v>
      </c>
    </row>
    <row r="893" spans="1:13" x14ac:dyDescent="0.35">
      <c r="A893" s="16" t="s">
        <v>3585</v>
      </c>
      <c r="B893" s="16" t="s">
        <v>3607</v>
      </c>
      <c r="C893" s="17" t="s">
        <v>1706</v>
      </c>
      <c r="D893" s="18" t="s">
        <v>1707</v>
      </c>
      <c r="E893" s="16" t="s">
        <v>10</v>
      </c>
      <c r="F893" s="19" t="s">
        <v>1708</v>
      </c>
      <c r="G893" s="41">
        <v>50000</v>
      </c>
      <c r="H893" s="41">
        <v>50000</v>
      </c>
      <c r="I893" s="31">
        <f>Essco_Report2[[#This Row],[FY 2021-22 Allocation]]-Essco_Report2[[#This Row],[FY 2021-22 Expended]]</f>
        <v>0</v>
      </c>
      <c r="J893" s="32">
        <v>139320</v>
      </c>
      <c r="K893" s="32">
        <v>139320</v>
      </c>
      <c r="L893" s="32">
        <f>Essco_Report2[[#This Row],[FY 2022-23 Allocation]]-Essco_Report2[[#This Row],[FY 2022-23 Expended]]</f>
        <v>0</v>
      </c>
      <c r="M893" s="32">
        <v>0</v>
      </c>
    </row>
    <row r="894" spans="1:13" x14ac:dyDescent="0.35">
      <c r="A894" s="16" t="s">
        <v>3585</v>
      </c>
      <c r="B894" s="16" t="s">
        <v>3608</v>
      </c>
      <c r="C894" s="17" t="s">
        <v>7</v>
      </c>
      <c r="D894" s="18" t="s">
        <v>6</v>
      </c>
      <c r="E894" s="16" t="s">
        <v>6</v>
      </c>
      <c r="F894" s="19" t="s">
        <v>1709</v>
      </c>
      <c r="G894" s="41">
        <v>2711095</v>
      </c>
      <c r="H894" s="41">
        <v>2711095</v>
      </c>
      <c r="I894" s="31">
        <f>Essco_Report2[[#This Row],[FY 2021-22 Allocation]]-Essco_Report2[[#This Row],[FY 2021-22 Expended]]</f>
        <v>0</v>
      </c>
      <c r="J894" s="32">
        <v>7247503</v>
      </c>
      <c r="K894" s="32">
        <v>7247503</v>
      </c>
      <c r="L894" s="32">
        <f>Essco_Report2[[#This Row],[FY 2022-23 Allocation]]-Essco_Report2[[#This Row],[FY 2022-23 Expended]]</f>
        <v>0</v>
      </c>
      <c r="M894" s="32">
        <v>0</v>
      </c>
    </row>
    <row r="895" spans="1:13" x14ac:dyDescent="0.35">
      <c r="A895" s="16" t="s">
        <v>3585</v>
      </c>
      <c r="B895" s="16" t="s">
        <v>3609</v>
      </c>
      <c r="C895" s="17" t="s">
        <v>7</v>
      </c>
      <c r="D895" s="18" t="s">
        <v>6</v>
      </c>
      <c r="E895" s="16" t="s">
        <v>6</v>
      </c>
      <c r="F895" s="19" t="s">
        <v>1710</v>
      </c>
      <c r="G895" s="41">
        <v>9464953</v>
      </c>
      <c r="H895" s="41">
        <v>9464953</v>
      </c>
      <c r="I895" s="31">
        <f>Essco_Report2[[#This Row],[FY 2021-22 Allocation]]-Essco_Report2[[#This Row],[FY 2021-22 Expended]]</f>
        <v>0</v>
      </c>
      <c r="J895" s="32">
        <v>19483804</v>
      </c>
      <c r="K895" s="32">
        <v>19483804</v>
      </c>
      <c r="L895" s="32">
        <f>Essco_Report2[[#This Row],[FY 2022-23 Allocation]]-Essco_Report2[[#This Row],[FY 2022-23 Expended]]</f>
        <v>0</v>
      </c>
      <c r="M895" s="32">
        <v>0</v>
      </c>
    </row>
    <row r="896" spans="1:13" x14ac:dyDescent="0.35">
      <c r="A896" s="16" t="s">
        <v>3610</v>
      </c>
      <c r="B896" s="16" t="s">
        <v>3611</v>
      </c>
      <c r="C896" s="17" t="s">
        <v>1711</v>
      </c>
      <c r="D896" s="18" t="s">
        <v>1712</v>
      </c>
      <c r="E896" s="16" t="s">
        <v>10</v>
      </c>
      <c r="F896" s="19" t="s">
        <v>1713</v>
      </c>
      <c r="G896" s="41">
        <v>738728</v>
      </c>
      <c r="H896" s="41">
        <v>738728</v>
      </c>
      <c r="I896" s="31">
        <f>Essco_Report2[[#This Row],[FY 2021-22 Allocation]]-Essco_Report2[[#This Row],[FY 2021-22 Expended]]</f>
        <v>0</v>
      </c>
      <c r="J896" s="32">
        <v>2314081</v>
      </c>
      <c r="K896" s="32">
        <v>2314081</v>
      </c>
      <c r="L896" s="32">
        <f>Essco_Report2[[#This Row],[FY 2022-23 Allocation]]-Essco_Report2[[#This Row],[FY 2022-23 Expended]]</f>
        <v>0</v>
      </c>
      <c r="M896" s="32">
        <v>0</v>
      </c>
    </row>
    <row r="897" spans="1:13" x14ac:dyDescent="0.35">
      <c r="A897" s="16" t="s">
        <v>3610</v>
      </c>
      <c r="B897" s="16" t="s">
        <v>3611</v>
      </c>
      <c r="C897" s="17" t="s">
        <v>3014</v>
      </c>
      <c r="D897" s="18" t="s">
        <v>3015</v>
      </c>
      <c r="E897" s="16" t="s">
        <v>10</v>
      </c>
      <c r="F897" s="19" t="s">
        <v>3016</v>
      </c>
      <c r="G897" s="41">
        <v>50000</v>
      </c>
      <c r="H897" s="41">
        <v>50000</v>
      </c>
      <c r="I897" s="31">
        <f>Essco_Report2[[#This Row],[FY 2021-22 Allocation]]-Essco_Report2[[#This Row],[FY 2021-22 Expended]]</f>
        <v>0</v>
      </c>
      <c r="J897" s="32">
        <v>57138</v>
      </c>
      <c r="K897" s="32">
        <v>57138</v>
      </c>
      <c r="L897" s="32">
        <f>Essco_Report2[[#This Row],[FY 2022-23 Allocation]]-Essco_Report2[[#This Row],[FY 2022-23 Expended]]</f>
        <v>0</v>
      </c>
      <c r="M897" s="32">
        <v>0</v>
      </c>
    </row>
    <row r="898" spans="1:13" x14ac:dyDescent="0.35">
      <c r="A898" s="16" t="s">
        <v>3610</v>
      </c>
      <c r="B898" s="16" t="s">
        <v>3612</v>
      </c>
      <c r="C898" s="17" t="s">
        <v>7</v>
      </c>
      <c r="D898" s="18" t="s">
        <v>6</v>
      </c>
      <c r="E898" s="16" t="s">
        <v>6</v>
      </c>
      <c r="F898" s="19" t="s">
        <v>1714</v>
      </c>
      <c r="G898" s="41">
        <v>124186</v>
      </c>
      <c r="H898" s="41">
        <v>124186</v>
      </c>
      <c r="I898" s="31">
        <f>Essco_Report2[[#This Row],[FY 2021-22 Allocation]]-Essco_Report2[[#This Row],[FY 2021-22 Expended]]</f>
        <v>0</v>
      </c>
      <c r="J898" s="32">
        <v>328345</v>
      </c>
      <c r="K898" s="32">
        <v>236325.42</v>
      </c>
      <c r="L898" s="32">
        <f>Essco_Report2[[#This Row],[FY 2022-23 Allocation]]-Essco_Report2[[#This Row],[FY 2022-23 Expended]]</f>
        <v>92019.579999999987</v>
      </c>
      <c r="M898" s="32">
        <v>92019.58</v>
      </c>
    </row>
    <row r="899" spans="1:13" x14ac:dyDescent="0.35">
      <c r="A899" s="16" t="s">
        <v>3610</v>
      </c>
      <c r="B899" s="16" t="s">
        <v>3613</v>
      </c>
      <c r="C899" s="17" t="s">
        <v>7</v>
      </c>
      <c r="D899" s="18" t="s">
        <v>6</v>
      </c>
      <c r="E899" s="16" t="s">
        <v>6</v>
      </c>
      <c r="F899" s="19" t="s">
        <v>1715</v>
      </c>
      <c r="G899" s="41">
        <v>11603957</v>
      </c>
      <c r="H899" s="41">
        <v>11603957</v>
      </c>
      <c r="I899" s="31">
        <f>Essco_Report2[[#This Row],[FY 2021-22 Allocation]]-Essco_Report2[[#This Row],[FY 2021-22 Expended]]</f>
        <v>0</v>
      </c>
      <c r="J899" s="32">
        <v>30895124</v>
      </c>
      <c r="K899" s="32">
        <v>30895124</v>
      </c>
      <c r="L899" s="32">
        <f>Essco_Report2[[#This Row],[FY 2022-23 Allocation]]-Essco_Report2[[#This Row],[FY 2022-23 Expended]]</f>
        <v>0</v>
      </c>
      <c r="M899" s="32">
        <v>0</v>
      </c>
    </row>
    <row r="900" spans="1:13" ht="31" x14ac:dyDescent="0.35">
      <c r="A900" s="16" t="s">
        <v>3610</v>
      </c>
      <c r="B900" s="16" t="s">
        <v>3613</v>
      </c>
      <c r="C900" s="17" t="s">
        <v>1716</v>
      </c>
      <c r="D900" s="18" t="s">
        <v>1717</v>
      </c>
      <c r="E900" s="16" t="s">
        <v>10</v>
      </c>
      <c r="F900" s="19" t="s">
        <v>1718</v>
      </c>
      <c r="G900" s="41">
        <v>65718</v>
      </c>
      <c r="H900" s="41">
        <v>65718</v>
      </c>
      <c r="I900" s="31">
        <f>Essco_Report2[[#This Row],[FY 2021-22 Allocation]]-Essco_Report2[[#This Row],[FY 2021-22 Expended]]</f>
        <v>0</v>
      </c>
      <c r="J900" s="32">
        <v>183903</v>
      </c>
      <c r="K900" s="32">
        <v>183903</v>
      </c>
      <c r="L900" s="32">
        <f>Essco_Report2[[#This Row],[FY 2022-23 Allocation]]-Essco_Report2[[#This Row],[FY 2022-23 Expended]]</f>
        <v>0</v>
      </c>
      <c r="M900" s="32">
        <v>0</v>
      </c>
    </row>
    <row r="901" spans="1:13" x14ac:dyDescent="0.35">
      <c r="A901" s="16" t="s">
        <v>3610</v>
      </c>
      <c r="B901" s="16" t="s">
        <v>3614</v>
      </c>
      <c r="C901" s="17" t="s">
        <v>7</v>
      </c>
      <c r="D901" s="18" t="s">
        <v>6</v>
      </c>
      <c r="E901" s="16" t="s">
        <v>6</v>
      </c>
      <c r="F901" s="19" t="s">
        <v>1719</v>
      </c>
      <c r="G901" s="41">
        <v>77794</v>
      </c>
      <c r="H901" s="41">
        <v>77794</v>
      </c>
      <c r="I901" s="31">
        <f>Essco_Report2[[#This Row],[FY 2021-22 Allocation]]-Essco_Report2[[#This Row],[FY 2021-22 Expended]]</f>
        <v>0</v>
      </c>
      <c r="J901" s="32">
        <v>189264</v>
      </c>
      <c r="K901" s="32">
        <v>189264</v>
      </c>
      <c r="L901" s="32">
        <f>Essco_Report2[[#This Row],[FY 2022-23 Allocation]]-Essco_Report2[[#This Row],[FY 2022-23 Expended]]</f>
        <v>0</v>
      </c>
      <c r="M901" s="32">
        <v>0</v>
      </c>
    </row>
    <row r="902" spans="1:13" x14ac:dyDescent="0.35">
      <c r="A902" s="16" t="s">
        <v>3610</v>
      </c>
      <c r="B902" s="16" t="s">
        <v>3615</v>
      </c>
      <c r="C902" s="17" t="s">
        <v>7</v>
      </c>
      <c r="D902" s="18" t="s">
        <v>6</v>
      </c>
      <c r="E902" s="16" t="s">
        <v>6</v>
      </c>
      <c r="F902" s="19" t="s">
        <v>1720</v>
      </c>
      <c r="G902" s="41">
        <v>2529832</v>
      </c>
      <c r="H902" s="41">
        <v>2529832</v>
      </c>
      <c r="I902" s="31">
        <f>Essco_Report2[[#This Row],[FY 2021-22 Allocation]]-Essco_Report2[[#This Row],[FY 2021-22 Expended]]</f>
        <v>0</v>
      </c>
      <c r="J902" s="32">
        <v>7050976</v>
      </c>
      <c r="K902" s="32">
        <v>6082941.6299999999</v>
      </c>
      <c r="L902" s="32">
        <f>Essco_Report2[[#This Row],[FY 2022-23 Allocation]]-Essco_Report2[[#This Row],[FY 2022-23 Expended]]</f>
        <v>968034.37000000011</v>
      </c>
      <c r="M902" s="32">
        <v>968034.37</v>
      </c>
    </row>
    <row r="903" spans="1:13" x14ac:dyDescent="0.35">
      <c r="A903" s="16" t="s">
        <v>3610</v>
      </c>
      <c r="B903" s="16" t="s">
        <v>3616</v>
      </c>
      <c r="C903" s="17" t="s">
        <v>7</v>
      </c>
      <c r="D903" s="18" t="s">
        <v>6</v>
      </c>
      <c r="E903" s="16" t="s">
        <v>6</v>
      </c>
      <c r="F903" s="19" t="s">
        <v>1721</v>
      </c>
      <c r="G903" s="41">
        <v>1105241</v>
      </c>
      <c r="H903" s="41">
        <v>1105241</v>
      </c>
      <c r="I903" s="31">
        <f>Essco_Report2[[#This Row],[FY 2021-22 Allocation]]-Essco_Report2[[#This Row],[FY 2021-22 Expended]]</f>
        <v>0</v>
      </c>
      <c r="J903" s="32">
        <v>2836385</v>
      </c>
      <c r="K903" s="32">
        <v>2836385</v>
      </c>
      <c r="L903" s="32">
        <f>Essco_Report2[[#This Row],[FY 2022-23 Allocation]]-Essco_Report2[[#This Row],[FY 2022-23 Expended]]</f>
        <v>0</v>
      </c>
      <c r="M903" s="32">
        <v>0</v>
      </c>
    </row>
    <row r="904" spans="1:13" x14ac:dyDescent="0.35">
      <c r="A904" s="16" t="s">
        <v>3610</v>
      </c>
      <c r="B904" s="16" t="s">
        <v>3617</v>
      </c>
      <c r="C904" s="17" t="s">
        <v>7</v>
      </c>
      <c r="D904" s="18" t="s">
        <v>6</v>
      </c>
      <c r="E904" s="16" t="s">
        <v>6</v>
      </c>
      <c r="F904" s="19" t="s">
        <v>1722</v>
      </c>
      <c r="G904" s="41">
        <v>333908</v>
      </c>
      <c r="H904" s="41">
        <v>333908</v>
      </c>
      <c r="I904" s="31">
        <f>Essco_Report2[[#This Row],[FY 2021-22 Allocation]]-Essco_Report2[[#This Row],[FY 2021-22 Expended]]</f>
        <v>0</v>
      </c>
      <c r="J904" s="32">
        <v>866472</v>
      </c>
      <c r="K904" s="32">
        <v>866472</v>
      </c>
      <c r="L904" s="32">
        <f>Essco_Report2[[#This Row],[FY 2022-23 Allocation]]-Essco_Report2[[#This Row],[FY 2022-23 Expended]]</f>
        <v>0</v>
      </c>
      <c r="M904" s="32">
        <v>0</v>
      </c>
    </row>
    <row r="905" spans="1:13" x14ac:dyDescent="0.35">
      <c r="A905" s="16" t="s">
        <v>3610</v>
      </c>
      <c r="B905" s="16" t="s">
        <v>3617</v>
      </c>
      <c r="C905" s="17" t="s">
        <v>1723</v>
      </c>
      <c r="D905" s="21" t="s">
        <v>1724</v>
      </c>
      <c r="E905" s="16" t="s">
        <v>10</v>
      </c>
      <c r="F905" s="19" t="s">
        <v>1725</v>
      </c>
      <c r="G905" s="41">
        <v>79293</v>
      </c>
      <c r="H905" s="41">
        <v>79293</v>
      </c>
      <c r="I905" s="31">
        <f>Essco_Report2[[#This Row],[FY 2021-22 Allocation]]-Essco_Report2[[#This Row],[FY 2021-22 Expended]]</f>
        <v>0</v>
      </c>
      <c r="J905" s="32">
        <v>227657</v>
      </c>
      <c r="K905" s="32">
        <v>227657</v>
      </c>
      <c r="L905" s="32">
        <f>Essco_Report2[[#This Row],[FY 2022-23 Allocation]]-Essco_Report2[[#This Row],[FY 2022-23 Expended]]</f>
        <v>0</v>
      </c>
      <c r="M905" s="32">
        <v>0</v>
      </c>
    </row>
    <row r="906" spans="1:13" x14ac:dyDescent="0.35">
      <c r="A906" s="16" t="s">
        <v>3610</v>
      </c>
      <c r="B906" s="16" t="s">
        <v>3618</v>
      </c>
      <c r="C906" s="17" t="s">
        <v>7</v>
      </c>
      <c r="D906" s="18" t="s">
        <v>6</v>
      </c>
      <c r="E906" s="16" t="s">
        <v>6</v>
      </c>
      <c r="F906" s="19" t="s">
        <v>1726</v>
      </c>
      <c r="G906" s="41">
        <v>2104330</v>
      </c>
      <c r="H906" s="41">
        <v>1914942</v>
      </c>
      <c r="I906" s="31">
        <f>Essco_Report2[[#This Row],[FY 2021-22 Allocation]]-Essco_Report2[[#This Row],[FY 2021-22 Expended]]</f>
        <v>189388</v>
      </c>
      <c r="J906" s="32">
        <v>3905700</v>
      </c>
      <c r="K906" s="32">
        <v>3164653.34</v>
      </c>
      <c r="L906" s="32">
        <f>Essco_Report2[[#This Row],[FY 2022-23 Allocation]]-Essco_Report2[[#This Row],[FY 2022-23 Expended]]</f>
        <v>741046.66000000015</v>
      </c>
      <c r="M906" s="32">
        <v>930434.66</v>
      </c>
    </row>
    <row r="907" spans="1:13" x14ac:dyDescent="0.35">
      <c r="A907" s="16" t="s">
        <v>3610</v>
      </c>
      <c r="B907" s="16" t="s">
        <v>3619</v>
      </c>
      <c r="C907" s="17" t="s">
        <v>7</v>
      </c>
      <c r="D907" s="18" t="s">
        <v>6</v>
      </c>
      <c r="E907" s="16" t="s">
        <v>6</v>
      </c>
      <c r="F907" s="19" t="s">
        <v>1727</v>
      </c>
      <c r="G907" s="41">
        <v>10238916</v>
      </c>
      <c r="H907" s="41">
        <v>10238916</v>
      </c>
      <c r="I907" s="31">
        <f>Essco_Report2[[#This Row],[FY 2021-22 Allocation]]-Essco_Report2[[#This Row],[FY 2021-22 Expended]]</f>
        <v>0</v>
      </c>
      <c r="J907" s="32">
        <v>25070014</v>
      </c>
      <c r="K907" s="32">
        <v>24224785</v>
      </c>
      <c r="L907" s="32">
        <f>Essco_Report2[[#This Row],[FY 2022-23 Allocation]]-Essco_Report2[[#This Row],[FY 2022-23 Expended]]</f>
        <v>845229</v>
      </c>
      <c r="M907" s="32">
        <v>845229</v>
      </c>
    </row>
    <row r="908" spans="1:13" x14ac:dyDescent="0.35">
      <c r="A908" s="16" t="s">
        <v>3610</v>
      </c>
      <c r="B908" s="16" t="s">
        <v>3619</v>
      </c>
      <c r="C908" s="17" t="s">
        <v>1728</v>
      </c>
      <c r="D908" s="18" t="s">
        <v>1729</v>
      </c>
      <c r="E908" s="16" t="s">
        <v>10</v>
      </c>
      <c r="F908" s="19" t="s">
        <v>1730</v>
      </c>
      <c r="G908" s="41">
        <v>347576</v>
      </c>
      <c r="H908" s="41">
        <v>347576</v>
      </c>
      <c r="I908" s="31">
        <f>Essco_Report2[[#This Row],[FY 2021-22 Allocation]]-Essco_Report2[[#This Row],[FY 2021-22 Expended]]</f>
        <v>0</v>
      </c>
      <c r="J908" s="32">
        <v>773394</v>
      </c>
      <c r="K908" s="32">
        <v>773394</v>
      </c>
      <c r="L908" s="32">
        <f>Essco_Report2[[#This Row],[FY 2022-23 Allocation]]-Essco_Report2[[#This Row],[FY 2022-23 Expended]]</f>
        <v>0</v>
      </c>
      <c r="M908" s="32">
        <v>0</v>
      </c>
    </row>
    <row r="909" spans="1:13" x14ac:dyDescent="0.35">
      <c r="A909" s="16" t="s">
        <v>3610</v>
      </c>
      <c r="B909" s="16" t="s">
        <v>3619</v>
      </c>
      <c r="C909" s="17" t="s">
        <v>1731</v>
      </c>
      <c r="D909" s="21" t="s">
        <v>1732</v>
      </c>
      <c r="E909" s="16" t="s">
        <v>10</v>
      </c>
      <c r="F909" s="19" t="s">
        <v>1733</v>
      </c>
      <c r="G909" s="41">
        <v>154721</v>
      </c>
      <c r="H909" s="41">
        <v>154721</v>
      </c>
      <c r="I909" s="31">
        <f>Essco_Report2[[#This Row],[FY 2021-22 Allocation]]-Essco_Report2[[#This Row],[FY 2021-22 Expended]]</f>
        <v>0</v>
      </c>
      <c r="J909" s="32">
        <v>333125</v>
      </c>
      <c r="K909" s="32">
        <v>0</v>
      </c>
      <c r="L909" s="32">
        <f>Essco_Report2[[#This Row],[FY 2022-23 Allocation]]-Essco_Report2[[#This Row],[FY 2022-23 Expended]]</f>
        <v>333125</v>
      </c>
      <c r="M909" s="32">
        <v>333125</v>
      </c>
    </row>
    <row r="910" spans="1:13" x14ac:dyDescent="0.35">
      <c r="A910" s="16" t="s">
        <v>3610</v>
      </c>
      <c r="B910" s="16" t="s">
        <v>3619</v>
      </c>
      <c r="C910" s="17" t="s">
        <v>1734</v>
      </c>
      <c r="D910" s="18" t="s">
        <v>1735</v>
      </c>
      <c r="E910" s="16" t="s">
        <v>10</v>
      </c>
      <c r="F910" s="19" t="s">
        <v>1736</v>
      </c>
      <c r="G910" s="41">
        <v>203736</v>
      </c>
      <c r="H910" s="41">
        <v>203736</v>
      </c>
      <c r="I910" s="31">
        <f>Essco_Report2[[#This Row],[FY 2021-22 Allocation]]-Essco_Report2[[#This Row],[FY 2021-22 Expended]]</f>
        <v>0</v>
      </c>
      <c r="J910" s="32">
        <v>393641</v>
      </c>
      <c r="K910" s="32">
        <v>393641</v>
      </c>
      <c r="L910" s="32">
        <f>Essco_Report2[[#This Row],[FY 2022-23 Allocation]]-Essco_Report2[[#This Row],[FY 2022-23 Expended]]</f>
        <v>0</v>
      </c>
      <c r="M910" s="32">
        <v>0</v>
      </c>
    </row>
    <row r="911" spans="1:13" x14ac:dyDescent="0.35">
      <c r="A911" s="16" t="s">
        <v>3610</v>
      </c>
      <c r="B911" s="16" t="s">
        <v>3619</v>
      </c>
      <c r="C911" s="17" t="s">
        <v>1737</v>
      </c>
      <c r="D911" s="21" t="s">
        <v>1738</v>
      </c>
      <c r="E911" s="16" t="s">
        <v>10</v>
      </c>
      <c r="F911" s="19" t="s">
        <v>1739</v>
      </c>
      <c r="G911" s="41">
        <v>242938</v>
      </c>
      <c r="H911" s="41">
        <v>242938</v>
      </c>
      <c r="I911" s="31">
        <f>Essco_Report2[[#This Row],[FY 2021-22 Allocation]]-Essco_Report2[[#This Row],[FY 2021-22 Expended]]</f>
        <v>0</v>
      </c>
      <c r="J911" s="32">
        <v>963942</v>
      </c>
      <c r="K911" s="32">
        <v>698005.32</v>
      </c>
      <c r="L911" s="32">
        <f>Essco_Report2[[#This Row],[FY 2022-23 Allocation]]-Essco_Report2[[#This Row],[FY 2022-23 Expended]]</f>
        <v>265936.68000000005</v>
      </c>
      <c r="M911" s="32">
        <v>265936.68</v>
      </c>
    </row>
    <row r="912" spans="1:13" x14ac:dyDescent="0.35">
      <c r="A912" s="16" t="s">
        <v>3610</v>
      </c>
      <c r="B912" s="16" t="s">
        <v>3619</v>
      </c>
      <c r="C912" s="17" t="s">
        <v>1740</v>
      </c>
      <c r="D912" s="18" t="s">
        <v>1741</v>
      </c>
      <c r="E912" s="16" t="s">
        <v>10</v>
      </c>
      <c r="F912" s="19" t="s">
        <v>1742</v>
      </c>
      <c r="G912" s="41">
        <v>50000</v>
      </c>
      <c r="H912" s="41">
        <v>50000</v>
      </c>
      <c r="I912" s="31">
        <f>Essco_Report2[[#This Row],[FY 2021-22 Allocation]]-Essco_Report2[[#This Row],[FY 2021-22 Expended]]</f>
        <v>0</v>
      </c>
      <c r="J912" s="32">
        <v>136672</v>
      </c>
      <c r="K912" s="32">
        <v>136672</v>
      </c>
      <c r="L912" s="32">
        <f>Essco_Report2[[#This Row],[FY 2022-23 Allocation]]-Essco_Report2[[#This Row],[FY 2022-23 Expended]]</f>
        <v>0</v>
      </c>
      <c r="M912" s="32">
        <v>0</v>
      </c>
    </row>
    <row r="913" spans="1:13" ht="31" x14ac:dyDescent="0.35">
      <c r="A913" s="16" t="s">
        <v>3610</v>
      </c>
      <c r="B913" s="16" t="s">
        <v>3619</v>
      </c>
      <c r="C913" s="17" t="s">
        <v>1743</v>
      </c>
      <c r="D913" s="21" t="s">
        <v>1744</v>
      </c>
      <c r="E913" s="16" t="s">
        <v>10</v>
      </c>
      <c r="F913" s="19" t="s">
        <v>1745</v>
      </c>
      <c r="G913" s="41">
        <v>195238</v>
      </c>
      <c r="H913" s="41">
        <v>0</v>
      </c>
      <c r="I913" s="31">
        <f>Essco_Report2[[#This Row],[FY 2021-22 Allocation]]-Essco_Report2[[#This Row],[FY 2021-22 Expended]]</f>
        <v>195238</v>
      </c>
      <c r="J913" s="32">
        <v>493191</v>
      </c>
      <c r="K913" s="32">
        <v>117658</v>
      </c>
      <c r="L913" s="32">
        <f>Essco_Report2[[#This Row],[FY 2022-23 Allocation]]-Essco_Report2[[#This Row],[FY 2022-23 Expended]]</f>
        <v>375533</v>
      </c>
      <c r="M913" s="32">
        <v>570771</v>
      </c>
    </row>
    <row r="914" spans="1:13" x14ac:dyDescent="0.35">
      <c r="A914" s="16" t="s">
        <v>3610</v>
      </c>
      <c r="B914" s="16" t="s">
        <v>3619</v>
      </c>
      <c r="C914" s="17" t="s">
        <v>1746</v>
      </c>
      <c r="D914" s="21" t="s">
        <v>1747</v>
      </c>
      <c r="E914" s="16" t="s">
        <v>10</v>
      </c>
      <c r="F914" s="19" t="s">
        <v>1748</v>
      </c>
      <c r="G914" s="41">
        <v>346972</v>
      </c>
      <c r="H914" s="41">
        <v>346972</v>
      </c>
      <c r="I914" s="31">
        <f>Essco_Report2[[#This Row],[FY 2021-22 Allocation]]-Essco_Report2[[#This Row],[FY 2021-22 Expended]]</f>
        <v>0</v>
      </c>
      <c r="J914" s="32">
        <v>738992</v>
      </c>
      <c r="K914" s="32">
        <v>738992</v>
      </c>
      <c r="L914" s="32">
        <f>Essco_Report2[[#This Row],[FY 2022-23 Allocation]]-Essco_Report2[[#This Row],[FY 2022-23 Expended]]</f>
        <v>0</v>
      </c>
      <c r="M914" s="32">
        <v>0</v>
      </c>
    </row>
    <row r="915" spans="1:13" ht="31" x14ac:dyDescent="0.35">
      <c r="A915" s="16" t="s">
        <v>3610</v>
      </c>
      <c r="B915" s="16" t="s">
        <v>3619</v>
      </c>
      <c r="C915" s="17" t="s">
        <v>1749</v>
      </c>
      <c r="D915" s="21" t="s">
        <v>1750</v>
      </c>
      <c r="E915" s="16" t="s">
        <v>24</v>
      </c>
      <c r="F915" s="19" t="s">
        <v>1751</v>
      </c>
      <c r="G915" s="41">
        <v>279742</v>
      </c>
      <c r="H915" s="41">
        <v>279742</v>
      </c>
      <c r="I915" s="31">
        <f>Essco_Report2[[#This Row],[FY 2021-22 Allocation]]-Essco_Report2[[#This Row],[FY 2021-22 Expended]]</f>
        <v>0</v>
      </c>
      <c r="J915" s="32">
        <v>469064</v>
      </c>
      <c r="K915" s="32">
        <v>469064</v>
      </c>
      <c r="L915" s="32">
        <f>Essco_Report2[[#This Row],[FY 2022-23 Allocation]]-Essco_Report2[[#This Row],[FY 2022-23 Expended]]</f>
        <v>0</v>
      </c>
      <c r="M915" s="32">
        <v>0</v>
      </c>
    </row>
    <row r="916" spans="1:13" x14ac:dyDescent="0.35">
      <c r="A916" s="16" t="s">
        <v>3610</v>
      </c>
      <c r="B916" s="16" t="s">
        <v>3619</v>
      </c>
      <c r="C916" s="17" t="s">
        <v>1752</v>
      </c>
      <c r="D916" s="18" t="s">
        <v>1753</v>
      </c>
      <c r="E916" s="16" t="s">
        <v>10</v>
      </c>
      <c r="F916" s="19" t="s">
        <v>1754</v>
      </c>
      <c r="G916" s="41">
        <v>91036</v>
      </c>
      <c r="H916" s="41">
        <v>91036</v>
      </c>
      <c r="I916" s="31">
        <f>Essco_Report2[[#This Row],[FY 2021-22 Allocation]]-Essco_Report2[[#This Row],[FY 2021-22 Expended]]</f>
        <v>0</v>
      </c>
      <c r="J916" s="32">
        <v>253300</v>
      </c>
      <c r="K916" s="32">
        <v>253300</v>
      </c>
      <c r="L916" s="32">
        <f>Essco_Report2[[#This Row],[FY 2022-23 Allocation]]-Essco_Report2[[#This Row],[FY 2022-23 Expended]]</f>
        <v>0</v>
      </c>
      <c r="M916" s="32">
        <v>0</v>
      </c>
    </row>
    <row r="917" spans="1:13" x14ac:dyDescent="0.35">
      <c r="A917" s="16" t="s">
        <v>3610</v>
      </c>
      <c r="B917" s="16" t="s">
        <v>3619</v>
      </c>
      <c r="C917" s="17" t="s">
        <v>1755</v>
      </c>
      <c r="D917" s="21" t="s">
        <v>1756</v>
      </c>
      <c r="E917" s="16" t="s">
        <v>24</v>
      </c>
      <c r="F917" s="19" t="s">
        <v>1757</v>
      </c>
      <c r="G917" s="41">
        <v>842178</v>
      </c>
      <c r="H917" s="41">
        <v>842178</v>
      </c>
      <c r="I917" s="31">
        <f>Essco_Report2[[#This Row],[FY 2021-22 Allocation]]-Essco_Report2[[#This Row],[FY 2021-22 Expended]]</f>
        <v>0</v>
      </c>
      <c r="J917" s="32">
        <v>1774756</v>
      </c>
      <c r="K917" s="32">
        <v>580055.24</v>
      </c>
      <c r="L917" s="32">
        <f>Essco_Report2[[#This Row],[FY 2022-23 Allocation]]-Essco_Report2[[#This Row],[FY 2022-23 Expended]]</f>
        <v>1194700.76</v>
      </c>
      <c r="M917" s="32">
        <v>1194700.76</v>
      </c>
    </row>
    <row r="918" spans="1:13" x14ac:dyDescent="0.35">
      <c r="A918" s="16" t="s">
        <v>3610</v>
      </c>
      <c r="B918" s="16" t="s">
        <v>3620</v>
      </c>
      <c r="C918" s="17" t="s">
        <v>7</v>
      </c>
      <c r="D918" s="21" t="s">
        <v>6</v>
      </c>
      <c r="E918" s="16" t="s">
        <v>6</v>
      </c>
      <c r="F918" s="19" t="s">
        <v>1758</v>
      </c>
      <c r="G918" s="41">
        <v>7136458</v>
      </c>
      <c r="H918" s="41">
        <v>7136458</v>
      </c>
      <c r="I918" s="31">
        <f>Essco_Report2[[#This Row],[FY 2021-22 Allocation]]-Essco_Report2[[#This Row],[FY 2021-22 Expended]]</f>
        <v>0</v>
      </c>
      <c r="J918" s="32">
        <v>19149826</v>
      </c>
      <c r="K918" s="32">
        <v>14841098.970000001</v>
      </c>
      <c r="L918" s="32">
        <f>Essco_Report2[[#This Row],[FY 2022-23 Allocation]]-Essco_Report2[[#This Row],[FY 2022-23 Expended]]</f>
        <v>4308727.0299999993</v>
      </c>
      <c r="M918" s="32">
        <v>4308727.03</v>
      </c>
    </row>
    <row r="919" spans="1:13" ht="31" x14ac:dyDescent="0.35">
      <c r="A919" s="16" t="s">
        <v>3610</v>
      </c>
      <c r="B919" s="16" t="s">
        <v>3620</v>
      </c>
      <c r="C919" s="17" t="s">
        <v>1759</v>
      </c>
      <c r="D919" s="21" t="s">
        <v>1760</v>
      </c>
      <c r="E919" s="16" t="s">
        <v>10</v>
      </c>
      <c r="F919" s="19" t="s">
        <v>1761</v>
      </c>
      <c r="G919" s="41">
        <v>218293</v>
      </c>
      <c r="H919" s="41">
        <v>218293</v>
      </c>
      <c r="I919" s="31">
        <f>Essco_Report2[[#This Row],[FY 2021-22 Allocation]]-Essco_Report2[[#This Row],[FY 2021-22 Expended]]</f>
        <v>0</v>
      </c>
      <c r="J919" s="32">
        <v>630997</v>
      </c>
      <c r="K919" s="32">
        <v>630997</v>
      </c>
      <c r="L919" s="32">
        <f>Essco_Report2[[#This Row],[FY 2022-23 Allocation]]-Essco_Report2[[#This Row],[FY 2022-23 Expended]]</f>
        <v>0</v>
      </c>
      <c r="M919" s="32">
        <v>0</v>
      </c>
    </row>
    <row r="920" spans="1:13" x14ac:dyDescent="0.35">
      <c r="A920" s="16" t="s">
        <v>3610</v>
      </c>
      <c r="B920" s="16" t="s">
        <v>3620</v>
      </c>
      <c r="C920" s="17" t="s">
        <v>1762</v>
      </c>
      <c r="D920" s="21" t="s">
        <v>1763</v>
      </c>
      <c r="E920" s="16" t="s">
        <v>10</v>
      </c>
      <c r="F920" s="19" t="s">
        <v>1764</v>
      </c>
      <c r="G920" s="41">
        <v>50000</v>
      </c>
      <c r="H920" s="41">
        <v>50000</v>
      </c>
      <c r="I920" s="31">
        <f>Essco_Report2[[#This Row],[FY 2021-22 Allocation]]-Essco_Report2[[#This Row],[FY 2021-22 Expended]]</f>
        <v>0</v>
      </c>
      <c r="J920" s="32">
        <v>116274</v>
      </c>
      <c r="K920" s="32">
        <v>116274</v>
      </c>
      <c r="L920" s="32">
        <f>Essco_Report2[[#This Row],[FY 2022-23 Allocation]]-Essco_Report2[[#This Row],[FY 2022-23 Expended]]</f>
        <v>0</v>
      </c>
      <c r="M920" s="32">
        <v>0</v>
      </c>
    </row>
    <row r="921" spans="1:13" ht="31" x14ac:dyDescent="0.35">
      <c r="A921" s="16" t="s">
        <v>3610</v>
      </c>
      <c r="B921" s="16" t="s">
        <v>3620</v>
      </c>
      <c r="C921" s="17" t="s">
        <v>1765</v>
      </c>
      <c r="D921" s="21" t="s">
        <v>1766</v>
      </c>
      <c r="E921" s="16" t="s">
        <v>10</v>
      </c>
      <c r="F921" s="19" t="s">
        <v>1767</v>
      </c>
      <c r="G921" s="41">
        <v>416374</v>
      </c>
      <c r="H921" s="41">
        <v>416374</v>
      </c>
      <c r="I921" s="31">
        <f>Essco_Report2[[#This Row],[FY 2021-22 Allocation]]-Essco_Report2[[#This Row],[FY 2021-22 Expended]]</f>
        <v>0</v>
      </c>
      <c r="J921" s="32">
        <v>890611</v>
      </c>
      <c r="K921" s="32">
        <v>890611</v>
      </c>
      <c r="L921" s="32">
        <f>Essco_Report2[[#This Row],[FY 2022-23 Allocation]]-Essco_Report2[[#This Row],[FY 2022-23 Expended]]</f>
        <v>0</v>
      </c>
      <c r="M921" s="32">
        <v>0</v>
      </c>
    </row>
    <row r="922" spans="1:13" x14ac:dyDescent="0.35">
      <c r="A922" s="16" t="s">
        <v>3610</v>
      </c>
      <c r="B922" s="16" t="s">
        <v>3620</v>
      </c>
      <c r="C922" s="17" t="s">
        <v>1768</v>
      </c>
      <c r="D922" s="18" t="s">
        <v>1769</v>
      </c>
      <c r="E922" s="16" t="s">
        <v>10</v>
      </c>
      <c r="F922" s="19" t="s">
        <v>1770</v>
      </c>
      <c r="G922" s="41">
        <v>73925</v>
      </c>
      <c r="H922" s="41">
        <v>73925</v>
      </c>
      <c r="I922" s="31">
        <f>Essco_Report2[[#This Row],[FY 2021-22 Allocation]]-Essco_Report2[[#This Row],[FY 2021-22 Expended]]</f>
        <v>0</v>
      </c>
      <c r="J922" s="32">
        <v>168967</v>
      </c>
      <c r="K922" s="32">
        <v>168967</v>
      </c>
      <c r="L922" s="32">
        <f>Essco_Report2[[#This Row],[FY 2022-23 Allocation]]-Essco_Report2[[#This Row],[FY 2022-23 Expended]]</f>
        <v>0</v>
      </c>
      <c r="M922" s="32">
        <v>0</v>
      </c>
    </row>
    <row r="923" spans="1:13" x14ac:dyDescent="0.35">
      <c r="A923" s="16" t="s">
        <v>3610</v>
      </c>
      <c r="B923" s="16" t="s">
        <v>3620</v>
      </c>
      <c r="C923" s="17" t="s">
        <v>1771</v>
      </c>
      <c r="D923" s="21" t="s">
        <v>1772</v>
      </c>
      <c r="E923" s="16" t="s">
        <v>10</v>
      </c>
      <c r="F923" s="19" t="s">
        <v>1773</v>
      </c>
      <c r="G923" s="41">
        <v>415970</v>
      </c>
      <c r="H923" s="41">
        <v>415970</v>
      </c>
      <c r="I923" s="31">
        <f>Essco_Report2[[#This Row],[FY 2021-22 Allocation]]-Essco_Report2[[#This Row],[FY 2021-22 Expended]]</f>
        <v>0</v>
      </c>
      <c r="J923" s="32">
        <v>893288</v>
      </c>
      <c r="K923" s="32">
        <v>893288</v>
      </c>
      <c r="L923" s="32">
        <f>Essco_Report2[[#This Row],[FY 2022-23 Allocation]]-Essco_Report2[[#This Row],[FY 2022-23 Expended]]</f>
        <v>0</v>
      </c>
      <c r="M923" s="32">
        <v>0</v>
      </c>
    </row>
    <row r="924" spans="1:13" x14ac:dyDescent="0.35">
      <c r="A924" s="16" t="s">
        <v>3610</v>
      </c>
      <c r="B924" s="16" t="s">
        <v>3620</v>
      </c>
      <c r="C924" s="17" t="s">
        <v>1774</v>
      </c>
      <c r="D924" s="21" t="s">
        <v>1775</v>
      </c>
      <c r="E924" s="16" t="s">
        <v>10</v>
      </c>
      <c r="F924" s="19" t="s">
        <v>1776</v>
      </c>
      <c r="G924" s="41">
        <v>50000</v>
      </c>
      <c r="H924" s="41">
        <v>50000</v>
      </c>
      <c r="I924" s="31">
        <f>Essco_Report2[[#This Row],[FY 2021-22 Allocation]]-Essco_Report2[[#This Row],[FY 2021-22 Expended]]</f>
        <v>0</v>
      </c>
      <c r="J924" s="32">
        <v>99380</v>
      </c>
      <c r="K924" s="32">
        <v>99380</v>
      </c>
      <c r="L924" s="32">
        <f>Essco_Report2[[#This Row],[FY 2022-23 Allocation]]-Essco_Report2[[#This Row],[FY 2022-23 Expended]]</f>
        <v>0</v>
      </c>
      <c r="M924" s="32">
        <v>0</v>
      </c>
    </row>
    <row r="925" spans="1:13" x14ac:dyDescent="0.35">
      <c r="A925" s="16" t="s">
        <v>3610</v>
      </c>
      <c r="B925" s="16" t="s">
        <v>3621</v>
      </c>
      <c r="C925" s="17" t="s">
        <v>7</v>
      </c>
      <c r="D925" s="21" t="s">
        <v>6</v>
      </c>
      <c r="E925" s="16" t="s">
        <v>6</v>
      </c>
      <c r="F925" s="19" t="s">
        <v>1777</v>
      </c>
      <c r="G925" s="41">
        <v>977441</v>
      </c>
      <c r="H925" s="41">
        <v>977441</v>
      </c>
      <c r="I925" s="31">
        <f>Essco_Report2[[#This Row],[FY 2021-22 Allocation]]-Essco_Report2[[#This Row],[FY 2021-22 Expended]]</f>
        <v>0</v>
      </c>
      <c r="J925" s="32">
        <v>2558114</v>
      </c>
      <c r="K925" s="32">
        <v>1428833.94</v>
      </c>
      <c r="L925" s="32">
        <f>Essco_Report2[[#This Row],[FY 2022-23 Allocation]]-Essco_Report2[[#This Row],[FY 2022-23 Expended]]</f>
        <v>1129280.06</v>
      </c>
      <c r="M925" s="32">
        <v>1129280.06</v>
      </c>
    </row>
    <row r="926" spans="1:13" x14ac:dyDescent="0.35">
      <c r="A926" s="16" t="s">
        <v>3610</v>
      </c>
      <c r="B926" s="16" t="s">
        <v>3622</v>
      </c>
      <c r="C926" s="17" t="s">
        <v>7</v>
      </c>
      <c r="D926" s="21" t="s">
        <v>6</v>
      </c>
      <c r="E926" s="16" t="s">
        <v>6</v>
      </c>
      <c r="F926" s="19" t="s">
        <v>1778</v>
      </c>
      <c r="G926" s="41">
        <v>2333864</v>
      </c>
      <c r="H926" s="41">
        <v>2333864</v>
      </c>
      <c r="I926" s="31">
        <f>Essco_Report2[[#This Row],[FY 2021-22 Allocation]]-Essco_Report2[[#This Row],[FY 2021-22 Expended]]</f>
        <v>0</v>
      </c>
      <c r="J926" s="32">
        <v>6786137</v>
      </c>
      <c r="K926" s="32">
        <v>6786137</v>
      </c>
      <c r="L926" s="32">
        <f>Essco_Report2[[#This Row],[FY 2022-23 Allocation]]-Essco_Report2[[#This Row],[FY 2022-23 Expended]]</f>
        <v>0</v>
      </c>
      <c r="M926" s="32">
        <v>0</v>
      </c>
    </row>
    <row r="927" spans="1:13" x14ac:dyDescent="0.35">
      <c r="A927" s="16" t="s">
        <v>3610</v>
      </c>
      <c r="B927" s="16" t="s">
        <v>3622</v>
      </c>
      <c r="C927" s="17" t="s">
        <v>1779</v>
      </c>
      <c r="D927" s="21" t="s">
        <v>1780</v>
      </c>
      <c r="E927" s="16" t="s">
        <v>24</v>
      </c>
      <c r="F927" s="19" t="s">
        <v>1781</v>
      </c>
      <c r="G927" s="41">
        <v>201109</v>
      </c>
      <c r="H927" s="41">
        <v>201109</v>
      </c>
      <c r="I927" s="31">
        <f>Essco_Report2[[#This Row],[FY 2021-22 Allocation]]-Essco_Report2[[#This Row],[FY 2021-22 Expended]]</f>
        <v>0</v>
      </c>
      <c r="J927" s="32">
        <v>603245</v>
      </c>
      <c r="K927" s="32">
        <v>603245</v>
      </c>
      <c r="L927" s="32">
        <f>Essco_Report2[[#This Row],[FY 2022-23 Allocation]]-Essco_Report2[[#This Row],[FY 2022-23 Expended]]</f>
        <v>0</v>
      </c>
      <c r="M927" s="32">
        <v>0</v>
      </c>
    </row>
    <row r="928" spans="1:13" x14ac:dyDescent="0.35">
      <c r="A928" s="16" t="s">
        <v>3610</v>
      </c>
      <c r="B928" s="16" t="s">
        <v>3622</v>
      </c>
      <c r="C928" s="17" t="s">
        <v>1782</v>
      </c>
      <c r="D928" s="18" t="s">
        <v>1783</v>
      </c>
      <c r="E928" s="16" t="s">
        <v>24</v>
      </c>
      <c r="F928" s="19" t="s">
        <v>1784</v>
      </c>
      <c r="G928" s="41">
        <v>50000</v>
      </c>
      <c r="H928" s="41">
        <v>50000</v>
      </c>
      <c r="I928" s="31">
        <f>Essco_Report2[[#This Row],[FY 2021-22 Allocation]]-Essco_Report2[[#This Row],[FY 2021-22 Expended]]</f>
        <v>0</v>
      </c>
      <c r="J928" s="32">
        <v>145673</v>
      </c>
      <c r="K928" s="32">
        <v>145673</v>
      </c>
      <c r="L928" s="32">
        <f>Essco_Report2[[#This Row],[FY 2022-23 Allocation]]-Essco_Report2[[#This Row],[FY 2022-23 Expended]]</f>
        <v>0</v>
      </c>
      <c r="M928" s="32">
        <v>0</v>
      </c>
    </row>
    <row r="929" spans="1:13" x14ac:dyDescent="0.35">
      <c r="A929" s="16" t="s">
        <v>3610</v>
      </c>
      <c r="B929" s="16" t="s">
        <v>3622</v>
      </c>
      <c r="C929" s="17" t="s">
        <v>1785</v>
      </c>
      <c r="D929" s="18" t="s">
        <v>1786</v>
      </c>
      <c r="E929" s="16" t="s">
        <v>24</v>
      </c>
      <c r="F929" s="19" t="s">
        <v>1787</v>
      </c>
      <c r="G929" s="41">
        <v>50000</v>
      </c>
      <c r="H929" s="41">
        <v>50000</v>
      </c>
      <c r="I929" s="31">
        <f>Essco_Report2[[#This Row],[FY 2021-22 Allocation]]-Essco_Report2[[#This Row],[FY 2021-22 Expended]]</f>
        <v>0</v>
      </c>
      <c r="J929" s="32">
        <v>105120</v>
      </c>
      <c r="K929" s="32">
        <v>105120</v>
      </c>
      <c r="L929" s="32">
        <f>Essco_Report2[[#This Row],[FY 2022-23 Allocation]]-Essco_Report2[[#This Row],[FY 2022-23 Expended]]</f>
        <v>0</v>
      </c>
      <c r="M929" s="32">
        <v>0</v>
      </c>
    </row>
    <row r="930" spans="1:13" x14ac:dyDescent="0.35">
      <c r="A930" s="16" t="s">
        <v>3610</v>
      </c>
      <c r="B930" s="16" t="s">
        <v>3622</v>
      </c>
      <c r="C930" s="17" t="s">
        <v>1788</v>
      </c>
      <c r="D930" s="21" t="s">
        <v>1789</v>
      </c>
      <c r="E930" s="16" t="s">
        <v>24</v>
      </c>
      <c r="F930" s="19" t="s">
        <v>1790</v>
      </c>
      <c r="G930" s="41">
        <v>116298</v>
      </c>
      <c r="H930" s="41">
        <v>116298</v>
      </c>
      <c r="I930" s="31">
        <f>Essco_Report2[[#This Row],[FY 2021-22 Allocation]]-Essco_Report2[[#This Row],[FY 2021-22 Expended]]</f>
        <v>0</v>
      </c>
      <c r="J930" s="32">
        <v>401758</v>
      </c>
      <c r="K930" s="32">
        <v>401758</v>
      </c>
      <c r="L930" s="32">
        <f>Essco_Report2[[#This Row],[FY 2022-23 Allocation]]-Essco_Report2[[#This Row],[FY 2022-23 Expended]]</f>
        <v>0</v>
      </c>
      <c r="M930" s="32">
        <v>0</v>
      </c>
    </row>
    <row r="931" spans="1:13" x14ac:dyDescent="0.35">
      <c r="A931" s="16" t="s">
        <v>3610</v>
      </c>
      <c r="B931" s="16" t="s">
        <v>3622</v>
      </c>
      <c r="C931" s="17" t="s">
        <v>1791</v>
      </c>
      <c r="D931" s="21" t="s">
        <v>1792</v>
      </c>
      <c r="E931" s="16" t="s">
        <v>10</v>
      </c>
      <c r="F931" s="19" t="s">
        <v>1793</v>
      </c>
      <c r="G931" s="41">
        <v>170198</v>
      </c>
      <c r="H931" s="41">
        <v>170198</v>
      </c>
      <c r="I931" s="31">
        <f>Essco_Report2[[#This Row],[FY 2021-22 Allocation]]-Essco_Report2[[#This Row],[FY 2021-22 Expended]]</f>
        <v>0</v>
      </c>
      <c r="J931" s="32">
        <v>444386</v>
      </c>
      <c r="K931" s="32">
        <v>324289</v>
      </c>
      <c r="L931" s="32">
        <f>Essco_Report2[[#This Row],[FY 2022-23 Allocation]]-Essco_Report2[[#This Row],[FY 2022-23 Expended]]</f>
        <v>120097</v>
      </c>
      <c r="M931" s="32">
        <v>120097</v>
      </c>
    </row>
    <row r="932" spans="1:13" x14ac:dyDescent="0.35">
      <c r="A932" s="16" t="s">
        <v>3610</v>
      </c>
      <c r="B932" s="16" t="s">
        <v>3623</v>
      </c>
      <c r="C932" s="17" t="s">
        <v>7</v>
      </c>
      <c r="D932" s="21" t="s">
        <v>6</v>
      </c>
      <c r="E932" s="16" t="s">
        <v>6</v>
      </c>
      <c r="F932" s="19" t="s">
        <v>1794</v>
      </c>
      <c r="G932" s="41">
        <v>13546834</v>
      </c>
      <c r="H932" s="41">
        <v>13546834</v>
      </c>
      <c r="I932" s="31">
        <f>Essco_Report2[[#This Row],[FY 2021-22 Allocation]]-Essco_Report2[[#This Row],[FY 2021-22 Expended]]</f>
        <v>0</v>
      </c>
      <c r="J932" s="32">
        <v>26331563</v>
      </c>
      <c r="K932" s="32">
        <v>26331563</v>
      </c>
      <c r="L932" s="32">
        <f>Essco_Report2[[#This Row],[FY 2022-23 Allocation]]-Essco_Report2[[#This Row],[FY 2022-23 Expended]]</f>
        <v>0</v>
      </c>
      <c r="M932" s="32">
        <v>0</v>
      </c>
    </row>
    <row r="933" spans="1:13" x14ac:dyDescent="0.35">
      <c r="A933" s="16" t="s">
        <v>3610</v>
      </c>
      <c r="B933" s="16" t="s">
        <v>3623</v>
      </c>
      <c r="C933" s="17" t="s">
        <v>1795</v>
      </c>
      <c r="D933" s="21" t="s">
        <v>1796</v>
      </c>
      <c r="E933" s="16" t="s">
        <v>10</v>
      </c>
      <c r="F933" s="19" t="s">
        <v>1797</v>
      </c>
      <c r="G933" s="41">
        <v>1308268</v>
      </c>
      <c r="H933" s="41">
        <v>1308268</v>
      </c>
      <c r="I933" s="31">
        <f>Essco_Report2[[#This Row],[FY 2021-22 Allocation]]-Essco_Report2[[#This Row],[FY 2021-22 Expended]]</f>
        <v>0</v>
      </c>
      <c r="J933" s="32">
        <v>2785722</v>
      </c>
      <c r="K933" s="32">
        <v>2785722</v>
      </c>
      <c r="L933" s="32">
        <f>Essco_Report2[[#This Row],[FY 2022-23 Allocation]]-Essco_Report2[[#This Row],[FY 2022-23 Expended]]</f>
        <v>0</v>
      </c>
      <c r="M933" s="32">
        <v>0</v>
      </c>
    </row>
    <row r="934" spans="1:13" x14ac:dyDescent="0.35">
      <c r="A934" s="16" t="s">
        <v>3610</v>
      </c>
      <c r="B934" s="16" t="s">
        <v>3623</v>
      </c>
      <c r="C934" s="17" t="s">
        <v>1798</v>
      </c>
      <c r="D934" s="18" t="s">
        <v>1799</v>
      </c>
      <c r="E934" s="16" t="s">
        <v>24</v>
      </c>
      <c r="F934" s="19" t="s">
        <v>1800</v>
      </c>
      <c r="G934" s="41">
        <v>181256</v>
      </c>
      <c r="H934" s="41">
        <v>181256</v>
      </c>
      <c r="I934" s="31">
        <f>Essco_Report2[[#This Row],[FY 2021-22 Allocation]]-Essco_Report2[[#This Row],[FY 2021-22 Expended]]</f>
        <v>0</v>
      </c>
      <c r="J934" s="32">
        <v>643555</v>
      </c>
      <c r="K934" s="32">
        <v>643555</v>
      </c>
      <c r="L934" s="32">
        <f>Essco_Report2[[#This Row],[FY 2022-23 Allocation]]-Essco_Report2[[#This Row],[FY 2022-23 Expended]]</f>
        <v>0</v>
      </c>
      <c r="M934" s="32">
        <v>0</v>
      </c>
    </row>
    <row r="935" spans="1:13" x14ac:dyDescent="0.35">
      <c r="A935" s="16" t="s">
        <v>3610</v>
      </c>
      <c r="B935" s="16" t="s">
        <v>3623</v>
      </c>
      <c r="C935" s="17" t="s">
        <v>1801</v>
      </c>
      <c r="D935" s="18" t="s">
        <v>1802</v>
      </c>
      <c r="E935" s="16" t="s">
        <v>10</v>
      </c>
      <c r="F935" s="19" t="s">
        <v>1803</v>
      </c>
      <c r="G935" s="41">
        <v>328697</v>
      </c>
      <c r="H935" s="41">
        <v>328697</v>
      </c>
      <c r="I935" s="31">
        <f>Essco_Report2[[#This Row],[FY 2021-22 Allocation]]-Essco_Report2[[#This Row],[FY 2021-22 Expended]]</f>
        <v>0</v>
      </c>
      <c r="J935" s="32">
        <v>729766</v>
      </c>
      <c r="K935" s="32">
        <v>729766</v>
      </c>
      <c r="L935" s="32">
        <f>Essco_Report2[[#This Row],[FY 2022-23 Allocation]]-Essco_Report2[[#This Row],[FY 2022-23 Expended]]</f>
        <v>0</v>
      </c>
      <c r="M935" s="32">
        <v>0</v>
      </c>
    </row>
    <row r="936" spans="1:13" x14ac:dyDescent="0.35">
      <c r="A936" s="16" t="s">
        <v>3610</v>
      </c>
      <c r="B936" s="16" t="s">
        <v>3623</v>
      </c>
      <c r="C936" s="17" t="s">
        <v>1804</v>
      </c>
      <c r="D936" s="21" t="s">
        <v>1805</v>
      </c>
      <c r="E936" s="16" t="s">
        <v>24</v>
      </c>
      <c r="F936" s="19" t="s">
        <v>1806</v>
      </c>
      <c r="G936" s="41">
        <v>707080</v>
      </c>
      <c r="H936" s="41">
        <v>707080</v>
      </c>
      <c r="I936" s="31">
        <f>Essco_Report2[[#This Row],[FY 2021-22 Allocation]]-Essco_Report2[[#This Row],[FY 2021-22 Expended]]</f>
        <v>0</v>
      </c>
      <c r="J936" s="32">
        <v>1465495</v>
      </c>
      <c r="K936" s="32">
        <v>857156.89</v>
      </c>
      <c r="L936" s="32">
        <f>Essco_Report2[[#This Row],[FY 2022-23 Allocation]]-Essco_Report2[[#This Row],[FY 2022-23 Expended]]</f>
        <v>608338.11</v>
      </c>
      <c r="M936" s="32">
        <v>608338.11</v>
      </c>
    </row>
    <row r="937" spans="1:13" x14ac:dyDescent="0.35">
      <c r="A937" s="16" t="s">
        <v>3624</v>
      </c>
      <c r="B937" s="16" t="s">
        <v>3625</v>
      </c>
      <c r="C937" s="17" t="s">
        <v>7</v>
      </c>
      <c r="D937" s="18" t="s">
        <v>6</v>
      </c>
      <c r="E937" s="16" t="s">
        <v>6</v>
      </c>
      <c r="F937" s="19" t="s">
        <v>1807</v>
      </c>
      <c r="G937" s="41">
        <v>50000</v>
      </c>
      <c r="H937" s="41">
        <v>0</v>
      </c>
      <c r="I937" s="31">
        <f>Essco_Report2[[#This Row],[FY 2021-22 Allocation]]-Essco_Report2[[#This Row],[FY 2021-22 Expended]]</f>
        <v>50000</v>
      </c>
      <c r="J937" s="32">
        <v>50000</v>
      </c>
      <c r="K937" s="32">
        <v>0</v>
      </c>
      <c r="L937" s="32">
        <f>Essco_Report2[[#This Row],[FY 2022-23 Allocation]]-Essco_Report2[[#This Row],[FY 2022-23 Expended]]</f>
        <v>50000</v>
      </c>
      <c r="M937" s="32">
        <v>100000</v>
      </c>
    </row>
    <row r="938" spans="1:13" x14ac:dyDescent="0.35">
      <c r="A938" s="16" t="s">
        <v>3624</v>
      </c>
      <c r="B938" s="16" t="s">
        <v>3626</v>
      </c>
      <c r="C938" s="17" t="s">
        <v>7</v>
      </c>
      <c r="D938" s="21" t="s">
        <v>6</v>
      </c>
      <c r="E938" s="16" t="s">
        <v>6</v>
      </c>
      <c r="F938" s="19" t="s">
        <v>1808</v>
      </c>
      <c r="G938" s="41">
        <v>50000</v>
      </c>
      <c r="H938" s="41">
        <v>50000</v>
      </c>
      <c r="I938" s="31">
        <f>Essco_Report2[[#This Row],[FY 2021-22 Allocation]]-Essco_Report2[[#This Row],[FY 2021-22 Expended]]</f>
        <v>0</v>
      </c>
      <c r="J938" s="32">
        <v>50000</v>
      </c>
      <c r="K938" s="32">
        <v>3605.3</v>
      </c>
      <c r="L938" s="32">
        <f>Essco_Report2[[#This Row],[FY 2022-23 Allocation]]-Essco_Report2[[#This Row],[FY 2022-23 Expended]]</f>
        <v>46394.7</v>
      </c>
      <c r="M938" s="32">
        <v>46394.7</v>
      </c>
    </row>
    <row r="939" spans="1:13" x14ac:dyDescent="0.35">
      <c r="A939" s="16" t="s">
        <v>3624</v>
      </c>
      <c r="B939" s="16" t="s">
        <v>3627</v>
      </c>
      <c r="C939" s="17" t="s">
        <v>7</v>
      </c>
      <c r="D939" s="21" t="s">
        <v>6</v>
      </c>
      <c r="E939" s="16" t="s">
        <v>6</v>
      </c>
      <c r="F939" s="19" t="s">
        <v>1809</v>
      </c>
      <c r="G939" s="41">
        <v>1869486</v>
      </c>
      <c r="H939" s="41">
        <v>0</v>
      </c>
      <c r="I939" s="31">
        <f>Essco_Report2[[#This Row],[FY 2021-22 Allocation]]-Essco_Report2[[#This Row],[FY 2021-22 Expended]]</f>
        <v>1869486</v>
      </c>
      <c r="J939" s="32">
        <v>5471226</v>
      </c>
      <c r="K939" s="32">
        <v>1980736</v>
      </c>
      <c r="L939" s="32">
        <f>Essco_Report2[[#This Row],[FY 2022-23 Allocation]]-Essco_Report2[[#This Row],[FY 2022-23 Expended]]</f>
        <v>3490490</v>
      </c>
      <c r="M939" s="32">
        <v>5359976</v>
      </c>
    </row>
    <row r="940" spans="1:13" x14ac:dyDescent="0.35">
      <c r="A940" s="16" t="s">
        <v>3624</v>
      </c>
      <c r="B940" s="16" t="s">
        <v>3627</v>
      </c>
      <c r="C940" s="17" t="s">
        <v>1810</v>
      </c>
      <c r="D940" s="18" t="s">
        <v>1811</v>
      </c>
      <c r="E940" s="16" t="s">
        <v>10</v>
      </c>
      <c r="F940" s="19" t="s">
        <v>1812</v>
      </c>
      <c r="G940" s="41">
        <v>158980</v>
      </c>
      <c r="H940" s="41">
        <v>158980</v>
      </c>
      <c r="I940" s="31">
        <f>Essco_Report2[[#This Row],[FY 2021-22 Allocation]]-Essco_Report2[[#This Row],[FY 2021-22 Expended]]</f>
        <v>0</v>
      </c>
      <c r="J940" s="32">
        <v>466172</v>
      </c>
      <c r="K940" s="32">
        <v>466172</v>
      </c>
      <c r="L940" s="32">
        <f>Essco_Report2[[#This Row],[FY 2022-23 Allocation]]-Essco_Report2[[#This Row],[FY 2022-23 Expended]]</f>
        <v>0</v>
      </c>
      <c r="M940" s="32">
        <v>0</v>
      </c>
    </row>
    <row r="941" spans="1:13" x14ac:dyDescent="0.35">
      <c r="A941" s="16" t="s">
        <v>3624</v>
      </c>
      <c r="B941" s="16" t="s">
        <v>3628</v>
      </c>
      <c r="C941" s="17" t="s">
        <v>7</v>
      </c>
      <c r="D941" s="18" t="s">
        <v>6</v>
      </c>
      <c r="E941" s="16" t="s">
        <v>6</v>
      </c>
      <c r="F941" s="19" t="s">
        <v>1813</v>
      </c>
      <c r="G941" s="41">
        <v>50000</v>
      </c>
      <c r="H941" s="41">
        <v>29262.5</v>
      </c>
      <c r="I941" s="31">
        <f>Essco_Report2[[#This Row],[FY 2021-22 Allocation]]-Essco_Report2[[#This Row],[FY 2021-22 Expended]]</f>
        <v>20737.5</v>
      </c>
      <c r="J941" s="32">
        <v>50000</v>
      </c>
      <c r="K941" s="32">
        <v>0</v>
      </c>
      <c r="L941" s="32">
        <f>Essco_Report2[[#This Row],[FY 2022-23 Allocation]]-Essco_Report2[[#This Row],[FY 2022-23 Expended]]</f>
        <v>50000</v>
      </c>
      <c r="M941" s="32">
        <v>70737.5</v>
      </c>
    </row>
    <row r="942" spans="1:13" x14ac:dyDescent="0.35">
      <c r="A942" s="16" t="s">
        <v>3624</v>
      </c>
      <c r="B942" s="16" t="s">
        <v>3629</v>
      </c>
      <c r="C942" s="17" t="s">
        <v>7</v>
      </c>
      <c r="D942" s="18" t="s">
        <v>6</v>
      </c>
      <c r="E942" s="16" t="s">
        <v>6</v>
      </c>
      <c r="F942" s="19" t="s">
        <v>1814</v>
      </c>
      <c r="G942" s="41">
        <v>163707</v>
      </c>
      <c r="H942" s="41">
        <v>0</v>
      </c>
      <c r="I942" s="31">
        <f>Essco_Report2[[#This Row],[FY 2021-22 Allocation]]-Essco_Report2[[#This Row],[FY 2021-22 Expended]]</f>
        <v>163707</v>
      </c>
      <c r="J942" s="32">
        <v>480431</v>
      </c>
      <c r="K942" s="32">
        <v>169218.6</v>
      </c>
      <c r="L942" s="32">
        <f>Essco_Report2[[#This Row],[FY 2022-23 Allocation]]-Essco_Report2[[#This Row],[FY 2022-23 Expended]]</f>
        <v>311212.40000000002</v>
      </c>
      <c r="M942" s="32">
        <v>474919.4</v>
      </c>
    </row>
    <row r="943" spans="1:13" x14ac:dyDescent="0.35">
      <c r="A943" s="16" t="s">
        <v>3624</v>
      </c>
      <c r="B943" s="16" t="s">
        <v>3630</v>
      </c>
      <c r="C943" s="17" t="s">
        <v>7</v>
      </c>
      <c r="D943" s="18" t="s">
        <v>6</v>
      </c>
      <c r="E943" s="16" t="s">
        <v>6</v>
      </c>
      <c r="F943" s="19" t="s">
        <v>1815</v>
      </c>
      <c r="G943" s="41">
        <v>50000</v>
      </c>
      <c r="H943" s="41">
        <v>0</v>
      </c>
      <c r="I943" s="31">
        <f>Essco_Report2[[#This Row],[FY 2021-22 Allocation]]-Essco_Report2[[#This Row],[FY 2021-22 Expended]]</f>
        <v>50000</v>
      </c>
      <c r="J943" s="32">
        <v>50000</v>
      </c>
      <c r="K943" s="32">
        <v>0</v>
      </c>
      <c r="L943" s="32">
        <f>Essco_Report2[[#This Row],[FY 2022-23 Allocation]]-Essco_Report2[[#This Row],[FY 2022-23 Expended]]</f>
        <v>50000</v>
      </c>
      <c r="M943" s="32">
        <v>100000</v>
      </c>
    </row>
    <row r="944" spans="1:13" x14ac:dyDescent="0.35">
      <c r="A944" s="16" t="s">
        <v>3624</v>
      </c>
      <c r="B944" s="16" t="s">
        <v>3631</v>
      </c>
      <c r="C944" s="17" t="s">
        <v>7</v>
      </c>
      <c r="D944" s="18" t="s">
        <v>6</v>
      </c>
      <c r="E944" s="16" t="s">
        <v>6</v>
      </c>
      <c r="F944" s="19" t="s">
        <v>1816</v>
      </c>
      <c r="G944" s="41">
        <v>50000</v>
      </c>
      <c r="H944" s="41">
        <v>50000</v>
      </c>
      <c r="I944" s="31">
        <f>Essco_Report2[[#This Row],[FY 2021-22 Allocation]]-Essco_Report2[[#This Row],[FY 2021-22 Expended]]</f>
        <v>0</v>
      </c>
      <c r="J944" s="32">
        <v>132082</v>
      </c>
      <c r="K944" s="32">
        <v>132082</v>
      </c>
      <c r="L944" s="32">
        <f>Essco_Report2[[#This Row],[FY 2022-23 Allocation]]-Essco_Report2[[#This Row],[FY 2022-23 Expended]]</f>
        <v>0</v>
      </c>
      <c r="M944" s="32">
        <v>0</v>
      </c>
    </row>
    <row r="945" spans="1:13" x14ac:dyDescent="0.35">
      <c r="A945" s="16" t="s">
        <v>3624</v>
      </c>
      <c r="B945" s="16" t="s">
        <v>3632</v>
      </c>
      <c r="C945" s="17" t="s">
        <v>7</v>
      </c>
      <c r="D945" s="18" t="s">
        <v>6</v>
      </c>
      <c r="E945" s="16" t="s">
        <v>6</v>
      </c>
      <c r="F945" s="19" t="s">
        <v>1817</v>
      </c>
      <c r="G945" s="41">
        <v>50000</v>
      </c>
      <c r="H945" s="41">
        <v>50000</v>
      </c>
      <c r="I945" s="31">
        <f>Essco_Report2[[#This Row],[FY 2021-22 Allocation]]-Essco_Report2[[#This Row],[FY 2021-22 Expended]]</f>
        <v>0</v>
      </c>
      <c r="J945" s="32">
        <v>66654</v>
      </c>
      <c r="K945" s="32">
        <v>46896.24</v>
      </c>
      <c r="L945" s="32">
        <f>Essco_Report2[[#This Row],[FY 2022-23 Allocation]]-Essco_Report2[[#This Row],[FY 2022-23 Expended]]</f>
        <v>19757.760000000002</v>
      </c>
      <c r="M945" s="32">
        <v>19757.759999999998</v>
      </c>
    </row>
    <row r="946" spans="1:13" x14ac:dyDescent="0.35">
      <c r="A946" s="16" t="s">
        <v>3624</v>
      </c>
      <c r="B946" s="16" t="s">
        <v>3633</v>
      </c>
      <c r="C946" s="17" t="s">
        <v>7</v>
      </c>
      <c r="D946" s="18" t="s">
        <v>6</v>
      </c>
      <c r="E946" s="16" t="s">
        <v>6</v>
      </c>
      <c r="F946" s="19" t="s">
        <v>1818</v>
      </c>
      <c r="G946" s="41">
        <v>50000</v>
      </c>
      <c r="H946" s="41">
        <v>50000</v>
      </c>
      <c r="I946" s="31">
        <f>Essco_Report2[[#This Row],[FY 2021-22 Allocation]]-Essco_Report2[[#This Row],[FY 2021-22 Expended]]</f>
        <v>0</v>
      </c>
      <c r="J946" s="32">
        <v>50000</v>
      </c>
      <c r="K946" s="32">
        <v>21074.45</v>
      </c>
      <c r="L946" s="32">
        <f>Essco_Report2[[#This Row],[FY 2022-23 Allocation]]-Essco_Report2[[#This Row],[FY 2022-23 Expended]]</f>
        <v>28925.55</v>
      </c>
      <c r="M946" s="32">
        <v>28925.55</v>
      </c>
    </row>
    <row r="947" spans="1:13" x14ac:dyDescent="0.35">
      <c r="A947" s="16" t="s">
        <v>3624</v>
      </c>
      <c r="B947" s="16" t="s">
        <v>3634</v>
      </c>
      <c r="C947" s="17" t="s">
        <v>7</v>
      </c>
      <c r="D947" s="18" t="s">
        <v>6</v>
      </c>
      <c r="E947" s="16" t="s">
        <v>6</v>
      </c>
      <c r="F947" s="19" t="s">
        <v>1819</v>
      </c>
      <c r="G947" s="41">
        <v>212684</v>
      </c>
      <c r="H947" s="41">
        <v>212684</v>
      </c>
      <c r="I947" s="31">
        <f>Essco_Report2[[#This Row],[FY 2021-22 Allocation]]-Essco_Report2[[#This Row],[FY 2021-22 Expended]]</f>
        <v>0</v>
      </c>
      <c r="J947" s="32">
        <v>587595</v>
      </c>
      <c r="K947" s="32">
        <v>587595</v>
      </c>
      <c r="L947" s="32">
        <f>Essco_Report2[[#This Row],[FY 2022-23 Allocation]]-Essco_Report2[[#This Row],[FY 2022-23 Expended]]</f>
        <v>0</v>
      </c>
      <c r="M947" s="32">
        <v>0</v>
      </c>
    </row>
    <row r="948" spans="1:13" x14ac:dyDescent="0.35">
      <c r="A948" s="16" t="s">
        <v>3635</v>
      </c>
      <c r="B948" s="16" t="s">
        <v>3636</v>
      </c>
      <c r="C948" s="17" t="s">
        <v>1820</v>
      </c>
      <c r="D948" s="18" t="s">
        <v>1821</v>
      </c>
      <c r="E948" s="16" t="s">
        <v>10</v>
      </c>
      <c r="F948" s="19" t="s">
        <v>1822</v>
      </c>
      <c r="G948" s="41">
        <v>360173</v>
      </c>
      <c r="H948" s="41">
        <v>360173</v>
      </c>
      <c r="I948" s="31">
        <f>Essco_Report2[[#This Row],[FY 2021-22 Allocation]]-Essco_Report2[[#This Row],[FY 2021-22 Expended]]</f>
        <v>0</v>
      </c>
      <c r="J948" s="32">
        <v>1579223</v>
      </c>
      <c r="K948" s="32">
        <v>1579223</v>
      </c>
      <c r="L948" s="32">
        <f>Essco_Report2[[#This Row],[FY 2022-23 Allocation]]-Essco_Report2[[#This Row],[FY 2022-23 Expended]]</f>
        <v>0</v>
      </c>
      <c r="M948" s="32">
        <v>0</v>
      </c>
    </row>
    <row r="949" spans="1:13" ht="31" x14ac:dyDescent="0.35">
      <c r="A949" s="16" t="s">
        <v>3635</v>
      </c>
      <c r="B949" s="16" t="s">
        <v>3636</v>
      </c>
      <c r="C949" s="17" t="s">
        <v>1823</v>
      </c>
      <c r="D949" s="18" t="s">
        <v>1824</v>
      </c>
      <c r="E949" s="16" t="s">
        <v>10</v>
      </c>
      <c r="F949" s="19" t="s">
        <v>1825</v>
      </c>
      <c r="G949" s="41">
        <v>50000</v>
      </c>
      <c r="H949" s="41">
        <v>50000</v>
      </c>
      <c r="I949" s="31">
        <f>Essco_Report2[[#This Row],[FY 2021-22 Allocation]]-Essco_Report2[[#This Row],[FY 2021-22 Expended]]</f>
        <v>0</v>
      </c>
      <c r="J949" s="32">
        <v>160472</v>
      </c>
      <c r="K949" s="32">
        <v>160472</v>
      </c>
      <c r="L949" s="32">
        <f>Essco_Report2[[#This Row],[FY 2022-23 Allocation]]-Essco_Report2[[#This Row],[FY 2022-23 Expended]]</f>
        <v>0</v>
      </c>
      <c r="M949" s="32">
        <v>0</v>
      </c>
    </row>
    <row r="950" spans="1:13" x14ac:dyDescent="0.35">
      <c r="A950" s="16" t="s">
        <v>3635</v>
      </c>
      <c r="B950" s="16" t="s">
        <v>3636</v>
      </c>
      <c r="C950" s="17" t="s">
        <v>1826</v>
      </c>
      <c r="D950" s="18" t="s">
        <v>1827</v>
      </c>
      <c r="E950" s="16" t="s">
        <v>10</v>
      </c>
      <c r="F950" s="19" t="s">
        <v>1828</v>
      </c>
      <c r="G950" s="41">
        <v>452919</v>
      </c>
      <c r="H950" s="41">
        <v>0</v>
      </c>
      <c r="I950" s="31">
        <f>Essco_Report2[[#This Row],[FY 2021-22 Allocation]]-Essco_Report2[[#This Row],[FY 2021-22 Expended]]</f>
        <v>452919</v>
      </c>
      <c r="J950" s="32">
        <v>849309</v>
      </c>
      <c r="K950" s="32">
        <v>0</v>
      </c>
      <c r="L950" s="32">
        <f>Essco_Report2[[#This Row],[FY 2022-23 Allocation]]-Essco_Report2[[#This Row],[FY 2022-23 Expended]]</f>
        <v>849309</v>
      </c>
      <c r="M950" s="32">
        <v>1302228</v>
      </c>
    </row>
    <row r="951" spans="1:13" x14ac:dyDescent="0.35">
      <c r="A951" s="16" t="s">
        <v>3635</v>
      </c>
      <c r="B951" s="16" t="s">
        <v>3637</v>
      </c>
      <c r="C951" s="17" t="s">
        <v>7</v>
      </c>
      <c r="D951" s="18" t="s">
        <v>6</v>
      </c>
      <c r="E951" s="16" t="s">
        <v>6</v>
      </c>
      <c r="F951" s="19" t="s">
        <v>1829</v>
      </c>
      <c r="G951" s="41">
        <v>5666082</v>
      </c>
      <c r="H951" s="41">
        <v>5666082</v>
      </c>
      <c r="I951" s="31">
        <f>Essco_Report2[[#This Row],[FY 2021-22 Allocation]]-Essco_Report2[[#This Row],[FY 2021-22 Expended]]</f>
        <v>0</v>
      </c>
      <c r="J951" s="32">
        <v>10972244</v>
      </c>
      <c r="K951" s="32">
        <v>3126729.54</v>
      </c>
      <c r="L951" s="32">
        <f>Essco_Report2[[#This Row],[FY 2022-23 Allocation]]-Essco_Report2[[#This Row],[FY 2022-23 Expended]]</f>
        <v>7845514.46</v>
      </c>
      <c r="M951" s="32">
        <v>7845514.46</v>
      </c>
    </row>
    <row r="952" spans="1:13" x14ac:dyDescent="0.35">
      <c r="A952" s="16" t="s">
        <v>3635</v>
      </c>
      <c r="B952" s="16" t="s">
        <v>3638</v>
      </c>
      <c r="C952" s="17" t="s">
        <v>7</v>
      </c>
      <c r="D952" s="18" t="s">
        <v>6</v>
      </c>
      <c r="E952" s="16" t="s">
        <v>6</v>
      </c>
      <c r="F952" s="19" t="s">
        <v>1830</v>
      </c>
      <c r="G952" s="41">
        <v>1162164</v>
      </c>
      <c r="H952" s="41">
        <v>1162164</v>
      </c>
      <c r="I952" s="31">
        <f>Essco_Report2[[#This Row],[FY 2021-22 Allocation]]-Essco_Report2[[#This Row],[FY 2021-22 Expended]]</f>
        <v>0</v>
      </c>
      <c r="J952" s="32">
        <v>2905681</v>
      </c>
      <c r="K952" s="32">
        <v>2905681</v>
      </c>
      <c r="L952" s="32">
        <f>Essco_Report2[[#This Row],[FY 2022-23 Allocation]]-Essco_Report2[[#This Row],[FY 2022-23 Expended]]</f>
        <v>0</v>
      </c>
      <c r="M952" s="32">
        <v>0</v>
      </c>
    </row>
    <row r="953" spans="1:13" x14ac:dyDescent="0.35">
      <c r="A953" s="16" t="s">
        <v>3635</v>
      </c>
      <c r="B953" s="16" t="s">
        <v>3639</v>
      </c>
      <c r="C953" s="17" t="s">
        <v>7</v>
      </c>
      <c r="D953" s="18" t="s">
        <v>6</v>
      </c>
      <c r="E953" s="16" t="s">
        <v>6</v>
      </c>
      <c r="F953" s="19" t="s">
        <v>1831</v>
      </c>
      <c r="G953" s="41">
        <v>1963497</v>
      </c>
      <c r="H953" s="41">
        <v>0</v>
      </c>
      <c r="I953" s="31">
        <f>Essco_Report2[[#This Row],[FY 2021-22 Allocation]]-Essco_Report2[[#This Row],[FY 2021-22 Expended]]</f>
        <v>1963497</v>
      </c>
      <c r="J953" s="32">
        <v>6197421</v>
      </c>
      <c r="K953" s="32">
        <v>0</v>
      </c>
      <c r="L953" s="32">
        <f>Essco_Report2[[#This Row],[FY 2022-23 Allocation]]-Essco_Report2[[#This Row],[FY 2022-23 Expended]]</f>
        <v>6197421</v>
      </c>
      <c r="M953" s="32">
        <v>8160918</v>
      </c>
    </row>
    <row r="954" spans="1:13" x14ac:dyDescent="0.35">
      <c r="A954" s="16" t="s">
        <v>3635</v>
      </c>
      <c r="B954" s="16" t="s">
        <v>3640</v>
      </c>
      <c r="C954" s="17" t="s">
        <v>7</v>
      </c>
      <c r="D954" s="18" t="s">
        <v>6</v>
      </c>
      <c r="E954" s="16" t="s">
        <v>6</v>
      </c>
      <c r="F954" s="19" t="s">
        <v>1832</v>
      </c>
      <c r="G954" s="41">
        <v>566511</v>
      </c>
      <c r="H954" s="41">
        <v>248574.6</v>
      </c>
      <c r="I954" s="31">
        <f>Essco_Report2[[#This Row],[FY 2021-22 Allocation]]-Essco_Report2[[#This Row],[FY 2021-22 Expended]]</f>
        <v>317936.40000000002</v>
      </c>
      <c r="J954" s="32">
        <v>1458854</v>
      </c>
      <c r="K954" s="32">
        <v>0</v>
      </c>
      <c r="L954" s="32">
        <f>Essco_Report2[[#This Row],[FY 2022-23 Allocation]]-Essco_Report2[[#This Row],[FY 2022-23 Expended]]</f>
        <v>1458854</v>
      </c>
      <c r="M954" s="32">
        <v>1776790.4</v>
      </c>
    </row>
    <row r="955" spans="1:13" x14ac:dyDescent="0.35">
      <c r="A955" s="16" t="s">
        <v>3635</v>
      </c>
      <c r="B955" s="16" t="s">
        <v>3641</v>
      </c>
      <c r="C955" s="17" t="s">
        <v>7</v>
      </c>
      <c r="D955" s="18" t="s">
        <v>6</v>
      </c>
      <c r="E955" s="16" t="s">
        <v>6</v>
      </c>
      <c r="F955" s="19" t="s">
        <v>1833</v>
      </c>
      <c r="G955" s="41">
        <v>1352659</v>
      </c>
      <c r="H955" s="41">
        <v>1352659</v>
      </c>
      <c r="I955" s="31">
        <f>Essco_Report2[[#This Row],[FY 2021-22 Allocation]]-Essco_Report2[[#This Row],[FY 2021-22 Expended]]</f>
        <v>0</v>
      </c>
      <c r="J955" s="32">
        <v>3980740</v>
      </c>
      <c r="K955" s="32">
        <v>3980740</v>
      </c>
      <c r="L955" s="32">
        <f>Essco_Report2[[#This Row],[FY 2022-23 Allocation]]-Essco_Report2[[#This Row],[FY 2022-23 Expended]]</f>
        <v>0</v>
      </c>
      <c r="M955" s="32">
        <v>0</v>
      </c>
    </row>
    <row r="956" spans="1:13" x14ac:dyDescent="0.35">
      <c r="A956" s="16" t="s">
        <v>3635</v>
      </c>
      <c r="B956" s="16" t="s">
        <v>3642</v>
      </c>
      <c r="C956" s="17" t="s">
        <v>7</v>
      </c>
      <c r="D956" s="18" t="s">
        <v>6</v>
      </c>
      <c r="E956" s="16" t="s">
        <v>6</v>
      </c>
      <c r="F956" s="19" t="s">
        <v>1834</v>
      </c>
      <c r="G956" s="41">
        <v>4348099</v>
      </c>
      <c r="H956" s="41">
        <v>4348099</v>
      </c>
      <c r="I956" s="31">
        <f>Essco_Report2[[#This Row],[FY 2021-22 Allocation]]-Essco_Report2[[#This Row],[FY 2021-22 Expended]]</f>
        <v>0</v>
      </c>
      <c r="J956" s="32">
        <v>10950889</v>
      </c>
      <c r="K956" s="32">
        <v>10950889</v>
      </c>
      <c r="L956" s="32">
        <f>Essco_Report2[[#This Row],[FY 2022-23 Allocation]]-Essco_Report2[[#This Row],[FY 2022-23 Expended]]</f>
        <v>0</v>
      </c>
      <c r="M956" s="32">
        <v>0</v>
      </c>
    </row>
    <row r="957" spans="1:13" x14ac:dyDescent="0.35">
      <c r="A957" s="16" t="s">
        <v>3635</v>
      </c>
      <c r="B957" s="16" t="s">
        <v>3642</v>
      </c>
      <c r="C957" s="17" t="s">
        <v>1835</v>
      </c>
      <c r="D957" s="18" t="s">
        <v>1836</v>
      </c>
      <c r="E957" s="16" t="s">
        <v>10</v>
      </c>
      <c r="F957" s="19" t="s">
        <v>1837</v>
      </c>
      <c r="G957" s="41">
        <v>152694</v>
      </c>
      <c r="H957" s="41">
        <v>152694</v>
      </c>
      <c r="I957" s="31">
        <f>Essco_Report2[[#This Row],[FY 2021-22 Allocation]]-Essco_Report2[[#This Row],[FY 2021-22 Expended]]</f>
        <v>0</v>
      </c>
      <c r="J957" s="32">
        <v>481627</v>
      </c>
      <c r="K957" s="32">
        <v>481627</v>
      </c>
      <c r="L957" s="32">
        <f>Essco_Report2[[#This Row],[FY 2022-23 Allocation]]-Essco_Report2[[#This Row],[FY 2022-23 Expended]]</f>
        <v>0</v>
      </c>
      <c r="M957" s="32">
        <v>0</v>
      </c>
    </row>
    <row r="958" spans="1:13" x14ac:dyDescent="0.35">
      <c r="A958" s="16" t="s">
        <v>3635</v>
      </c>
      <c r="B958" s="16" t="s">
        <v>3643</v>
      </c>
      <c r="C958" s="17" t="s">
        <v>7</v>
      </c>
      <c r="D958" s="18" t="s">
        <v>6</v>
      </c>
      <c r="E958" s="16" t="s">
        <v>6</v>
      </c>
      <c r="F958" s="19" t="s">
        <v>1838</v>
      </c>
      <c r="G958" s="41">
        <v>10461202</v>
      </c>
      <c r="H958" s="41">
        <v>10461202</v>
      </c>
      <c r="I958" s="31">
        <f>Essco_Report2[[#This Row],[FY 2021-22 Allocation]]-Essco_Report2[[#This Row],[FY 2021-22 Expended]]</f>
        <v>0</v>
      </c>
      <c r="J958" s="32">
        <v>20415193</v>
      </c>
      <c r="K958" s="32">
        <v>16156445.18</v>
      </c>
      <c r="L958" s="32">
        <f>Essco_Report2[[#This Row],[FY 2022-23 Allocation]]-Essco_Report2[[#This Row],[FY 2022-23 Expended]]</f>
        <v>4258747.82</v>
      </c>
      <c r="M958" s="32">
        <v>4258747.82</v>
      </c>
    </row>
    <row r="959" spans="1:13" x14ac:dyDescent="0.35">
      <c r="A959" s="16" t="s">
        <v>3635</v>
      </c>
      <c r="B959" s="16" t="s">
        <v>3644</v>
      </c>
      <c r="C959" s="17" t="s">
        <v>7</v>
      </c>
      <c r="D959" s="18" t="s">
        <v>6</v>
      </c>
      <c r="E959" s="16" t="s">
        <v>6</v>
      </c>
      <c r="F959" s="19" t="s">
        <v>1839</v>
      </c>
      <c r="G959" s="41">
        <v>876491</v>
      </c>
      <c r="H959" s="41">
        <v>876491</v>
      </c>
      <c r="I959" s="31">
        <f>Essco_Report2[[#This Row],[FY 2021-22 Allocation]]-Essco_Report2[[#This Row],[FY 2021-22 Expended]]</f>
        <v>0</v>
      </c>
      <c r="J959" s="32">
        <v>2511629</v>
      </c>
      <c r="K959" s="32">
        <v>2121882.2999999998</v>
      </c>
      <c r="L959" s="32">
        <f>Essco_Report2[[#This Row],[FY 2022-23 Allocation]]-Essco_Report2[[#This Row],[FY 2022-23 Expended]]</f>
        <v>389746.70000000019</v>
      </c>
      <c r="M959" s="32">
        <v>389746.7</v>
      </c>
    </row>
    <row r="960" spans="1:13" x14ac:dyDescent="0.35">
      <c r="A960" s="16" t="s">
        <v>3635</v>
      </c>
      <c r="B960" s="16" t="s">
        <v>3645</v>
      </c>
      <c r="C960" s="17" t="s">
        <v>7</v>
      </c>
      <c r="D960" s="21" t="s">
        <v>6</v>
      </c>
      <c r="E960" s="16" t="s">
        <v>6</v>
      </c>
      <c r="F960" s="19" t="s">
        <v>1840</v>
      </c>
      <c r="G960" s="41">
        <v>2816110</v>
      </c>
      <c r="H960" s="41">
        <v>2816110</v>
      </c>
      <c r="I960" s="31">
        <f>Essco_Report2[[#This Row],[FY 2021-22 Allocation]]-Essco_Report2[[#This Row],[FY 2021-22 Expended]]</f>
        <v>0</v>
      </c>
      <c r="J960" s="32">
        <v>8807608</v>
      </c>
      <c r="K960" s="32">
        <v>8807608</v>
      </c>
      <c r="L960" s="32">
        <f>Essco_Report2[[#This Row],[FY 2022-23 Allocation]]-Essco_Report2[[#This Row],[FY 2022-23 Expended]]</f>
        <v>0</v>
      </c>
      <c r="M960" s="32">
        <v>0</v>
      </c>
    </row>
    <row r="961" spans="1:13" x14ac:dyDescent="0.35">
      <c r="A961" s="16" t="s">
        <v>3635</v>
      </c>
      <c r="B961" s="16" t="s">
        <v>3646</v>
      </c>
      <c r="C961" s="17" t="s">
        <v>7</v>
      </c>
      <c r="D961" s="18" t="s">
        <v>6</v>
      </c>
      <c r="E961" s="16" t="s">
        <v>6</v>
      </c>
      <c r="F961" s="19" t="s">
        <v>1841</v>
      </c>
      <c r="G961" s="41">
        <v>18011570</v>
      </c>
      <c r="H961" s="41">
        <v>18011570</v>
      </c>
      <c r="I961" s="31">
        <f>Essco_Report2[[#This Row],[FY 2021-22 Allocation]]-Essco_Report2[[#This Row],[FY 2021-22 Expended]]</f>
        <v>0</v>
      </c>
      <c r="J961" s="32">
        <v>35011797</v>
      </c>
      <c r="K961" s="32">
        <v>1818434.19</v>
      </c>
      <c r="L961" s="32">
        <f>Essco_Report2[[#This Row],[FY 2022-23 Allocation]]-Essco_Report2[[#This Row],[FY 2022-23 Expended]]</f>
        <v>33193362.809999999</v>
      </c>
      <c r="M961" s="32">
        <v>33193362.809999999</v>
      </c>
    </row>
    <row r="962" spans="1:13" x14ac:dyDescent="0.35">
      <c r="A962" s="16" t="s">
        <v>3635</v>
      </c>
      <c r="B962" s="16" t="s">
        <v>3647</v>
      </c>
      <c r="C962" s="17" t="s">
        <v>7</v>
      </c>
      <c r="D962" s="18" t="s">
        <v>6</v>
      </c>
      <c r="E962" s="16" t="s">
        <v>6</v>
      </c>
      <c r="F962" s="19" t="s">
        <v>1842</v>
      </c>
      <c r="G962" s="41">
        <v>195336</v>
      </c>
      <c r="H962" s="41">
        <v>195336</v>
      </c>
      <c r="I962" s="31">
        <f>Essco_Report2[[#This Row],[FY 2021-22 Allocation]]-Essco_Report2[[#This Row],[FY 2021-22 Expended]]</f>
        <v>0</v>
      </c>
      <c r="J962" s="32">
        <v>542847</v>
      </c>
      <c r="K962" s="32">
        <v>242212.37</v>
      </c>
      <c r="L962" s="32">
        <f>Essco_Report2[[#This Row],[FY 2022-23 Allocation]]-Essco_Report2[[#This Row],[FY 2022-23 Expended]]</f>
        <v>300634.63</v>
      </c>
      <c r="M962" s="32">
        <v>300634.63</v>
      </c>
    </row>
    <row r="963" spans="1:13" x14ac:dyDescent="0.35">
      <c r="A963" s="16" t="s">
        <v>3635</v>
      </c>
      <c r="B963" s="16" t="s">
        <v>3648</v>
      </c>
      <c r="C963" s="17" t="s">
        <v>7</v>
      </c>
      <c r="D963" s="18" t="s">
        <v>6</v>
      </c>
      <c r="E963" s="16" t="s">
        <v>6</v>
      </c>
      <c r="F963" s="19" t="s">
        <v>1843</v>
      </c>
      <c r="G963" s="41">
        <v>2251210</v>
      </c>
      <c r="H963" s="41">
        <v>2251210</v>
      </c>
      <c r="I963" s="31">
        <f>Essco_Report2[[#This Row],[FY 2021-22 Allocation]]-Essco_Report2[[#This Row],[FY 2021-22 Expended]]</f>
        <v>0</v>
      </c>
      <c r="J963" s="32">
        <v>5513373</v>
      </c>
      <c r="K963" s="32">
        <v>2501279.75</v>
      </c>
      <c r="L963" s="32">
        <f>Essco_Report2[[#This Row],[FY 2022-23 Allocation]]-Essco_Report2[[#This Row],[FY 2022-23 Expended]]</f>
        <v>3012093.25</v>
      </c>
      <c r="M963" s="32">
        <v>3012093.25</v>
      </c>
    </row>
    <row r="964" spans="1:13" x14ac:dyDescent="0.35">
      <c r="A964" s="16" t="s">
        <v>3635</v>
      </c>
      <c r="B964" s="16" t="s">
        <v>3649</v>
      </c>
      <c r="C964" s="17" t="s">
        <v>7</v>
      </c>
      <c r="D964" s="18" t="s">
        <v>6</v>
      </c>
      <c r="E964" s="16" t="s">
        <v>6</v>
      </c>
      <c r="F964" s="19" t="s">
        <v>1249</v>
      </c>
      <c r="G964" s="41">
        <v>753204</v>
      </c>
      <c r="H964" s="41">
        <v>753204</v>
      </c>
      <c r="I964" s="31">
        <f>Essco_Report2[[#This Row],[FY 2021-22 Allocation]]-Essco_Report2[[#This Row],[FY 2021-22 Expended]]</f>
        <v>0</v>
      </c>
      <c r="J964" s="32">
        <v>2397681</v>
      </c>
      <c r="K964" s="32">
        <v>2397681</v>
      </c>
      <c r="L964" s="32">
        <f>Essco_Report2[[#This Row],[FY 2022-23 Allocation]]-Essco_Report2[[#This Row],[FY 2022-23 Expended]]</f>
        <v>0</v>
      </c>
      <c r="M964" s="32">
        <v>0</v>
      </c>
    </row>
    <row r="965" spans="1:13" x14ac:dyDescent="0.35">
      <c r="A965" s="16" t="s">
        <v>3635</v>
      </c>
      <c r="B965" s="16" t="s">
        <v>3650</v>
      </c>
      <c r="C965" s="17" t="s">
        <v>7</v>
      </c>
      <c r="D965" s="18" t="s">
        <v>6</v>
      </c>
      <c r="E965" s="16" t="s">
        <v>6</v>
      </c>
      <c r="F965" s="19" t="s">
        <v>1844</v>
      </c>
      <c r="G965" s="41">
        <v>50000</v>
      </c>
      <c r="H965" s="41">
        <v>0</v>
      </c>
      <c r="I965" s="31">
        <f>Essco_Report2[[#This Row],[FY 2021-22 Allocation]]-Essco_Report2[[#This Row],[FY 2021-22 Expended]]</f>
        <v>50000</v>
      </c>
      <c r="J965" s="32">
        <v>50000</v>
      </c>
      <c r="K965" s="32">
        <v>49174.69</v>
      </c>
      <c r="L965" s="32">
        <f>Essco_Report2[[#This Row],[FY 2022-23 Allocation]]-Essco_Report2[[#This Row],[FY 2022-23 Expended]]</f>
        <v>825.30999999999767</v>
      </c>
      <c r="M965" s="32">
        <v>50825.31</v>
      </c>
    </row>
    <row r="966" spans="1:13" x14ac:dyDescent="0.35">
      <c r="A966" s="16" t="s">
        <v>3635</v>
      </c>
      <c r="B966" s="16" t="s">
        <v>3651</v>
      </c>
      <c r="C966" s="17" t="s">
        <v>7</v>
      </c>
      <c r="D966" s="18" t="s">
        <v>6</v>
      </c>
      <c r="E966" s="16" t="s">
        <v>6</v>
      </c>
      <c r="F966" s="19" t="s">
        <v>1845</v>
      </c>
      <c r="G966" s="41">
        <v>247742</v>
      </c>
      <c r="H966" s="41">
        <v>247742</v>
      </c>
      <c r="I966" s="31">
        <f>Essco_Report2[[#This Row],[FY 2021-22 Allocation]]-Essco_Report2[[#This Row],[FY 2021-22 Expended]]</f>
        <v>0</v>
      </c>
      <c r="J966" s="32">
        <v>824473</v>
      </c>
      <c r="K966" s="32">
        <v>824473</v>
      </c>
      <c r="L966" s="32">
        <f>Essco_Report2[[#This Row],[FY 2022-23 Allocation]]-Essco_Report2[[#This Row],[FY 2022-23 Expended]]</f>
        <v>0</v>
      </c>
      <c r="M966" s="32">
        <v>0</v>
      </c>
    </row>
    <row r="967" spans="1:13" x14ac:dyDescent="0.35">
      <c r="A967" s="16" t="s">
        <v>3635</v>
      </c>
      <c r="B967" s="16" t="s">
        <v>3652</v>
      </c>
      <c r="C967" s="17" t="s">
        <v>7</v>
      </c>
      <c r="D967" s="18" t="s">
        <v>6</v>
      </c>
      <c r="E967" s="16" t="s">
        <v>6</v>
      </c>
      <c r="F967" s="19" t="s">
        <v>1846</v>
      </c>
      <c r="G967" s="41">
        <v>15784181</v>
      </c>
      <c r="H967" s="41">
        <v>15784181</v>
      </c>
      <c r="I967" s="31">
        <f>Essco_Report2[[#This Row],[FY 2021-22 Allocation]]-Essco_Report2[[#This Row],[FY 2021-22 Expended]]</f>
        <v>0</v>
      </c>
      <c r="J967" s="32">
        <v>33905847</v>
      </c>
      <c r="K967" s="32">
        <v>33905847</v>
      </c>
      <c r="L967" s="32">
        <f>Essco_Report2[[#This Row],[FY 2022-23 Allocation]]-Essco_Report2[[#This Row],[FY 2022-23 Expended]]</f>
        <v>0</v>
      </c>
      <c r="M967" s="32">
        <v>0</v>
      </c>
    </row>
    <row r="968" spans="1:13" x14ac:dyDescent="0.35">
      <c r="A968" s="16" t="s">
        <v>3635</v>
      </c>
      <c r="B968" s="16" t="s">
        <v>3653</v>
      </c>
      <c r="C968" s="17" t="s">
        <v>7</v>
      </c>
      <c r="D968" s="18" t="s">
        <v>6</v>
      </c>
      <c r="E968" s="16" t="s">
        <v>6</v>
      </c>
      <c r="F968" s="19" t="s">
        <v>1847</v>
      </c>
      <c r="G968" s="41">
        <v>97291</v>
      </c>
      <c r="H968" s="41">
        <v>97291</v>
      </c>
      <c r="I968" s="31">
        <f>Essco_Report2[[#This Row],[FY 2021-22 Allocation]]-Essco_Report2[[#This Row],[FY 2021-22 Expended]]</f>
        <v>0</v>
      </c>
      <c r="J968" s="32">
        <v>215811</v>
      </c>
      <c r="K968" s="32">
        <v>215811</v>
      </c>
      <c r="L968" s="32">
        <f>Essco_Report2[[#This Row],[FY 2022-23 Allocation]]-Essco_Report2[[#This Row],[FY 2022-23 Expended]]</f>
        <v>0</v>
      </c>
      <c r="M968" s="32">
        <v>0</v>
      </c>
    </row>
    <row r="969" spans="1:13" x14ac:dyDescent="0.35">
      <c r="A969" s="16" t="s">
        <v>3635</v>
      </c>
      <c r="B969" s="16" t="s">
        <v>3653</v>
      </c>
      <c r="C969" s="17" t="s">
        <v>1848</v>
      </c>
      <c r="D969" s="18" t="s">
        <v>1849</v>
      </c>
      <c r="E969" s="16" t="s">
        <v>10</v>
      </c>
      <c r="F969" s="19" t="s">
        <v>1850</v>
      </c>
      <c r="G969" s="41">
        <v>554606</v>
      </c>
      <c r="H969" s="41">
        <v>554606</v>
      </c>
      <c r="I969" s="31">
        <f>Essco_Report2[[#This Row],[FY 2021-22 Allocation]]-Essco_Report2[[#This Row],[FY 2021-22 Expended]]</f>
        <v>0</v>
      </c>
      <c r="J969" s="32">
        <v>1487704</v>
      </c>
      <c r="K969" s="32">
        <v>1487704</v>
      </c>
      <c r="L969" s="32">
        <f>Essco_Report2[[#This Row],[FY 2022-23 Allocation]]-Essco_Report2[[#This Row],[FY 2022-23 Expended]]</f>
        <v>0</v>
      </c>
      <c r="M969" s="32">
        <v>0</v>
      </c>
    </row>
    <row r="970" spans="1:13" x14ac:dyDescent="0.35">
      <c r="A970" s="16" t="s">
        <v>3635</v>
      </c>
      <c r="B970" s="16" t="s">
        <v>3654</v>
      </c>
      <c r="C970" s="17" t="s">
        <v>7</v>
      </c>
      <c r="D970" s="18" t="s">
        <v>6</v>
      </c>
      <c r="E970" s="16" t="s">
        <v>6</v>
      </c>
      <c r="F970" s="19" t="s">
        <v>1851</v>
      </c>
      <c r="G970" s="41">
        <v>4487975</v>
      </c>
      <c r="H970" s="41">
        <v>4487975</v>
      </c>
      <c r="I970" s="31">
        <f>Essco_Report2[[#This Row],[FY 2021-22 Allocation]]-Essco_Report2[[#This Row],[FY 2021-22 Expended]]</f>
        <v>0</v>
      </c>
      <c r="J970" s="32">
        <v>12696851</v>
      </c>
      <c r="K970" s="32">
        <v>12696851</v>
      </c>
      <c r="L970" s="32">
        <f>Essco_Report2[[#This Row],[FY 2022-23 Allocation]]-Essco_Report2[[#This Row],[FY 2022-23 Expended]]</f>
        <v>0</v>
      </c>
      <c r="M970" s="32">
        <v>0</v>
      </c>
    </row>
    <row r="971" spans="1:13" x14ac:dyDescent="0.35">
      <c r="A971" s="16" t="s">
        <v>3635</v>
      </c>
      <c r="B971" s="16" t="s">
        <v>3655</v>
      </c>
      <c r="C971" s="17" t="s">
        <v>7</v>
      </c>
      <c r="D971" s="18" t="s">
        <v>6</v>
      </c>
      <c r="E971" s="16" t="s">
        <v>6</v>
      </c>
      <c r="F971" s="19" t="s">
        <v>1852</v>
      </c>
      <c r="G971" s="41">
        <v>13179672</v>
      </c>
      <c r="H971" s="41">
        <v>13179672</v>
      </c>
      <c r="I971" s="31">
        <f>Essco_Report2[[#This Row],[FY 2021-22 Allocation]]-Essco_Report2[[#This Row],[FY 2021-22 Expended]]</f>
        <v>0</v>
      </c>
      <c r="J971" s="32">
        <v>26562486</v>
      </c>
      <c r="K971" s="32">
        <v>26562486</v>
      </c>
      <c r="L971" s="32">
        <f>Essco_Report2[[#This Row],[FY 2022-23 Allocation]]-Essco_Report2[[#This Row],[FY 2022-23 Expended]]</f>
        <v>0</v>
      </c>
      <c r="M971" s="32">
        <v>0</v>
      </c>
    </row>
    <row r="972" spans="1:13" x14ac:dyDescent="0.35">
      <c r="A972" s="16" t="s">
        <v>3635</v>
      </c>
      <c r="B972" s="16" t="s">
        <v>3656</v>
      </c>
      <c r="C972" s="17" t="s">
        <v>7</v>
      </c>
      <c r="D972" s="21" t="s">
        <v>6</v>
      </c>
      <c r="E972" s="16" t="s">
        <v>6</v>
      </c>
      <c r="F972" s="19" t="s">
        <v>1853</v>
      </c>
      <c r="G972" s="41">
        <v>602466</v>
      </c>
      <c r="H972" s="41">
        <v>602466</v>
      </c>
      <c r="I972" s="31">
        <f>Essco_Report2[[#This Row],[FY 2021-22 Allocation]]-Essco_Report2[[#This Row],[FY 2021-22 Expended]]</f>
        <v>0</v>
      </c>
      <c r="J972" s="32">
        <v>1563763</v>
      </c>
      <c r="K972" s="32">
        <v>1563763</v>
      </c>
      <c r="L972" s="32">
        <f>Essco_Report2[[#This Row],[FY 2022-23 Allocation]]-Essco_Report2[[#This Row],[FY 2022-23 Expended]]</f>
        <v>0</v>
      </c>
      <c r="M972" s="32">
        <v>0</v>
      </c>
    </row>
    <row r="973" spans="1:13" x14ac:dyDescent="0.35">
      <c r="A973" s="16" t="s">
        <v>3635</v>
      </c>
      <c r="B973" s="16" t="s">
        <v>3657</v>
      </c>
      <c r="C973" s="17" t="s">
        <v>7</v>
      </c>
      <c r="D973" s="18" t="s">
        <v>6</v>
      </c>
      <c r="E973" s="16" t="s">
        <v>6</v>
      </c>
      <c r="F973" s="19" t="s">
        <v>1854</v>
      </c>
      <c r="G973" s="41">
        <v>27888184</v>
      </c>
      <c r="H973" s="41">
        <v>4457247.68</v>
      </c>
      <c r="I973" s="31">
        <f>Essco_Report2[[#This Row],[FY 2021-22 Allocation]]-Essco_Report2[[#This Row],[FY 2021-22 Expended]]</f>
        <v>23430936.32</v>
      </c>
      <c r="J973" s="32">
        <v>54879349</v>
      </c>
      <c r="K973" s="32">
        <v>54879349</v>
      </c>
      <c r="L973" s="32">
        <f>Essco_Report2[[#This Row],[FY 2022-23 Allocation]]-Essco_Report2[[#This Row],[FY 2022-23 Expended]]</f>
        <v>0</v>
      </c>
      <c r="M973" s="32">
        <v>23430936.32</v>
      </c>
    </row>
    <row r="974" spans="1:13" x14ac:dyDescent="0.35">
      <c r="A974" s="16" t="s">
        <v>3635</v>
      </c>
      <c r="B974" s="16" t="s">
        <v>3657</v>
      </c>
      <c r="C974" s="17" t="s">
        <v>1855</v>
      </c>
      <c r="D974" s="18" t="s">
        <v>1856</v>
      </c>
      <c r="E974" s="16" t="s">
        <v>10</v>
      </c>
      <c r="F974" s="19" t="s">
        <v>1857</v>
      </c>
      <c r="G974" s="41">
        <v>166346</v>
      </c>
      <c r="H974" s="41">
        <v>166346</v>
      </c>
      <c r="I974" s="31">
        <f>Essco_Report2[[#This Row],[FY 2021-22 Allocation]]-Essco_Report2[[#This Row],[FY 2021-22 Expended]]</f>
        <v>0</v>
      </c>
      <c r="J974" s="32">
        <v>326222</v>
      </c>
      <c r="K974" s="32">
        <v>326222</v>
      </c>
      <c r="L974" s="32">
        <f>Essco_Report2[[#This Row],[FY 2022-23 Allocation]]-Essco_Report2[[#This Row],[FY 2022-23 Expended]]</f>
        <v>0</v>
      </c>
      <c r="M974" s="32">
        <v>0</v>
      </c>
    </row>
    <row r="975" spans="1:13" x14ac:dyDescent="0.35">
      <c r="A975" s="16" t="s">
        <v>3635</v>
      </c>
      <c r="B975" s="16" t="s">
        <v>3657</v>
      </c>
      <c r="C975" s="17" t="s">
        <v>1858</v>
      </c>
      <c r="D975" s="18" t="s">
        <v>1859</v>
      </c>
      <c r="E975" s="16" t="s">
        <v>10</v>
      </c>
      <c r="F975" s="19" t="s">
        <v>1860</v>
      </c>
      <c r="G975" s="41">
        <v>50000</v>
      </c>
      <c r="H975" s="41">
        <v>50000</v>
      </c>
      <c r="I975" s="31">
        <f>Essco_Report2[[#This Row],[FY 2021-22 Allocation]]-Essco_Report2[[#This Row],[FY 2021-22 Expended]]</f>
        <v>0</v>
      </c>
      <c r="J975" s="32">
        <v>77427</v>
      </c>
      <c r="K975" s="32">
        <v>77427</v>
      </c>
      <c r="L975" s="32">
        <f>Essco_Report2[[#This Row],[FY 2022-23 Allocation]]-Essco_Report2[[#This Row],[FY 2022-23 Expended]]</f>
        <v>0</v>
      </c>
      <c r="M975" s="32">
        <v>0</v>
      </c>
    </row>
    <row r="976" spans="1:13" x14ac:dyDescent="0.35">
      <c r="A976" s="16" t="s">
        <v>3635</v>
      </c>
      <c r="B976" s="16" t="s">
        <v>3657</v>
      </c>
      <c r="C976" s="17" t="s">
        <v>1861</v>
      </c>
      <c r="D976" s="21" t="s">
        <v>1862</v>
      </c>
      <c r="E976" s="16" t="s">
        <v>10</v>
      </c>
      <c r="F976" s="19" t="s">
        <v>1863</v>
      </c>
      <c r="G976" s="41">
        <v>156335</v>
      </c>
      <c r="H976" s="41">
        <v>156335</v>
      </c>
      <c r="I976" s="31">
        <f>Essco_Report2[[#This Row],[FY 2021-22 Allocation]]-Essco_Report2[[#This Row],[FY 2021-22 Expended]]</f>
        <v>0</v>
      </c>
      <c r="J976" s="32">
        <v>435061</v>
      </c>
      <c r="K976" s="32">
        <v>435061</v>
      </c>
      <c r="L976" s="32">
        <f>Essco_Report2[[#This Row],[FY 2022-23 Allocation]]-Essco_Report2[[#This Row],[FY 2022-23 Expended]]</f>
        <v>0</v>
      </c>
      <c r="M976" s="32">
        <v>0</v>
      </c>
    </row>
    <row r="977" spans="1:13" x14ac:dyDescent="0.35">
      <c r="A977" s="16" t="s">
        <v>3635</v>
      </c>
      <c r="B977" s="16" t="s">
        <v>3657</v>
      </c>
      <c r="C977" s="17" t="s">
        <v>1864</v>
      </c>
      <c r="D977" s="21" t="s">
        <v>1865</v>
      </c>
      <c r="E977" s="16" t="s">
        <v>10</v>
      </c>
      <c r="F977" s="19" t="s">
        <v>1866</v>
      </c>
      <c r="G977" s="41">
        <v>86428</v>
      </c>
      <c r="H977" s="41">
        <v>86428</v>
      </c>
      <c r="I977" s="31">
        <f>Essco_Report2[[#This Row],[FY 2021-22 Allocation]]-Essco_Report2[[#This Row],[FY 2021-22 Expended]]</f>
        <v>0</v>
      </c>
      <c r="J977" s="32">
        <v>201402</v>
      </c>
      <c r="K977" s="32">
        <v>201402</v>
      </c>
      <c r="L977" s="32">
        <f>Essco_Report2[[#This Row],[FY 2022-23 Allocation]]-Essco_Report2[[#This Row],[FY 2022-23 Expended]]</f>
        <v>0</v>
      </c>
      <c r="M977" s="32">
        <v>0</v>
      </c>
    </row>
    <row r="978" spans="1:13" x14ac:dyDescent="0.35">
      <c r="A978" s="16" t="s">
        <v>3635</v>
      </c>
      <c r="B978" s="16" t="s">
        <v>3657</v>
      </c>
      <c r="C978" s="17" t="s">
        <v>1867</v>
      </c>
      <c r="D978" s="21" t="s">
        <v>1868</v>
      </c>
      <c r="E978" s="16" t="s">
        <v>10</v>
      </c>
      <c r="F978" s="19" t="s">
        <v>3017</v>
      </c>
      <c r="G978" s="41">
        <v>207843</v>
      </c>
      <c r="H978" s="41">
        <v>207843</v>
      </c>
      <c r="I978" s="31">
        <f>Essco_Report2[[#This Row],[FY 2021-22 Allocation]]-Essco_Report2[[#This Row],[FY 2021-22 Expended]]</f>
        <v>0</v>
      </c>
      <c r="J978" s="32">
        <v>1024579</v>
      </c>
      <c r="K978" s="32">
        <v>1024579</v>
      </c>
      <c r="L978" s="32">
        <f>Essco_Report2[[#This Row],[FY 2022-23 Allocation]]-Essco_Report2[[#This Row],[FY 2022-23 Expended]]</f>
        <v>0</v>
      </c>
      <c r="M978" s="32">
        <v>0</v>
      </c>
    </row>
    <row r="979" spans="1:13" x14ac:dyDescent="0.35">
      <c r="A979" s="16" t="s">
        <v>3635</v>
      </c>
      <c r="B979" s="16" t="s">
        <v>3657</v>
      </c>
      <c r="C979" s="17" t="s">
        <v>1869</v>
      </c>
      <c r="D979" s="18" t="s">
        <v>1870</v>
      </c>
      <c r="E979" s="16" t="s">
        <v>10</v>
      </c>
      <c r="F979" s="19" t="s">
        <v>1871</v>
      </c>
      <c r="G979" s="41">
        <v>357355</v>
      </c>
      <c r="H979" s="41">
        <v>357355</v>
      </c>
      <c r="I979" s="31">
        <f>Essco_Report2[[#This Row],[FY 2021-22 Allocation]]-Essco_Report2[[#This Row],[FY 2021-22 Expended]]</f>
        <v>0</v>
      </c>
      <c r="J979" s="32">
        <v>603072</v>
      </c>
      <c r="K979" s="32">
        <v>603072</v>
      </c>
      <c r="L979" s="32">
        <f>Essco_Report2[[#This Row],[FY 2022-23 Allocation]]-Essco_Report2[[#This Row],[FY 2022-23 Expended]]</f>
        <v>0</v>
      </c>
      <c r="M979" s="32">
        <v>0</v>
      </c>
    </row>
    <row r="980" spans="1:13" x14ac:dyDescent="0.35">
      <c r="A980" s="16" t="s">
        <v>3635</v>
      </c>
      <c r="B980" s="16" t="s">
        <v>3657</v>
      </c>
      <c r="C980" s="17" t="s">
        <v>1872</v>
      </c>
      <c r="D980" s="21" t="s">
        <v>1873</v>
      </c>
      <c r="E980" s="16" t="s">
        <v>10</v>
      </c>
      <c r="F980" s="19" t="s">
        <v>1874</v>
      </c>
      <c r="G980" s="41">
        <v>81189</v>
      </c>
      <c r="H980" s="41">
        <v>81189</v>
      </c>
      <c r="I980" s="31">
        <f>Essco_Report2[[#This Row],[FY 2021-22 Allocation]]-Essco_Report2[[#This Row],[FY 2021-22 Expended]]</f>
        <v>0</v>
      </c>
      <c r="J980" s="32">
        <v>223068</v>
      </c>
      <c r="K980" s="32">
        <v>223068</v>
      </c>
      <c r="L980" s="32">
        <f>Essco_Report2[[#This Row],[FY 2022-23 Allocation]]-Essco_Report2[[#This Row],[FY 2022-23 Expended]]</f>
        <v>0</v>
      </c>
      <c r="M980" s="32">
        <v>0</v>
      </c>
    </row>
    <row r="981" spans="1:13" ht="31" x14ac:dyDescent="0.35">
      <c r="A981" s="16" t="s">
        <v>3635</v>
      </c>
      <c r="B981" s="16" t="s">
        <v>3657</v>
      </c>
      <c r="C981" s="17" t="s">
        <v>1875</v>
      </c>
      <c r="D981" s="18" t="s">
        <v>1876</v>
      </c>
      <c r="E981" s="16" t="s">
        <v>10</v>
      </c>
      <c r="F981" s="19" t="s">
        <v>1877</v>
      </c>
      <c r="G981" s="41">
        <v>170124</v>
      </c>
      <c r="H981" s="41">
        <v>170124</v>
      </c>
      <c r="I981" s="31">
        <f>Essco_Report2[[#This Row],[FY 2021-22 Allocation]]-Essco_Report2[[#This Row],[FY 2021-22 Expended]]</f>
        <v>0</v>
      </c>
      <c r="J981" s="32">
        <v>312747</v>
      </c>
      <c r="K981" s="32">
        <v>312747</v>
      </c>
      <c r="L981" s="32">
        <f>Essco_Report2[[#This Row],[FY 2022-23 Allocation]]-Essco_Report2[[#This Row],[FY 2022-23 Expended]]</f>
        <v>0</v>
      </c>
      <c r="M981" s="32">
        <v>0</v>
      </c>
    </row>
    <row r="982" spans="1:13" x14ac:dyDescent="0.35">
      <c r="A982" s="16" t="s">
        <v>3635</v>
      </c>
      <c r="B982" s="16" t="s">
        <v>3657</v>
      </c>
      <c r="C982" s="17" t="s">
        <v>1878</v>
      </c>
      <c r="D982" s="18" t="s">
        <v>1879</v>
      </c>
      <c r="E982" s="34" t="s">
        <v>10</v>
      </c>
      <c r="F982" s="19" t="s">
        <v>1880</v>
      </c>
      <c r="G982" s="41">
        <v>155223</v>
      </c>
      <c r="H982" s="41">
        <v>155223</v>
      </c>
      <c r="I982" s="31">
        <f>Essco_Report2[[#This Row],[FY 2021-22 Allocation]]-Essco_Report2[[#This Row],[FY 2021-22 Expended]]</f>
        <v>0</v>
      </c>
      <c r="J982" s="31">
        <v>384974</v>
      </c>
      <c r="K982" s="31">
        <v>384974</v>
      </c>
      <c r="L982" s="32">
        <f>Essco_Report2[[#This Row],[FY 2022-23 Allocation]]-Essco_Report2[[#This Row],[FY 2022-23 Expended]]</f>
        <v>0</v>
      </c>
      <c r="M982" s="36">
        <v>0</v>
      </c>
    </row>
    <row r="983" spans="1:13" x14ac:dyDescent="0.35">
      <c r="A983" s="16" t="s">
        <v>3635</v>
      </c>
      <c r="B983" s="16" t="s">
        <v>3658</v>
      </c>
      <c r="C983" s="17" t="s">
        <v>7</v>
      </c>
      <c r="D983" s="18" t="s">
        <v>6</v>
      </c>
      <c r="E983" s="16" t="s">
        <v>6</v>
      </c>
      <c r="F983" s="19" t="s">
        <v>1881</v>
      </c>
      <c r="G983" s="41">
        <v>61368</v>
      </c>
      <c r="H983" s="41">
        <v>61368</v>
      </c>
      <c r="I983" s="31">
        <f>Essco_Report2[[#This Row],[FY 2021-22 Allocation]]-Essco_Report2[[#This Row],[FY 2021-22 Expended]]</f>
        <v>0</v>
      </c>
      <c r="J983" s="32">
        <v>238621</v>
      </c>
      <c r="K983" s="32">
        <v>238621</v>
      </c>
      <c r="L983" s="32">
        <f>Essco_Report2[[#This Row],[FY 2022-23 Allocation]]-Essco_Report2[[#This Row],[FY 2022-23 Expended]]</f>
        <v>0</v>
      </c>
      <c r="M983" s="32">
        <v>0</v>
      </c>
    </row>
    <row r="984" spans="1:13" x14ac:dyDescent="0.35">
      <c r="A984" s="16" t="s">
        <v>3635</v>
      </c>
      <c r="B984" s="16" t="s">
        <v>3659</v>
      </c>
      <c r="C984" s="17" t="s">
        <v>7</v>
      </c>
      <c r="D984" s="21" t="s">
        <v>6</v>
      </c>
      <c r="E984" s="16" t="s">
        <v>6</v>
      </c>
      <c r="F984" s="19" t="s">
        <v>1882</v>
      </c>
      <c r="G984" s="41">
        <v>11760673</v>
      </c>
      <c r="H984" s="41">
        <v>11760673</v>
      </c>
      <c r="I984" s="31">
        <f>Essco_Report2[[#This Row],[FY 2021-22 Allocation]]-Essco_Report2[[#This Row],[FY 2021-22 Expended]]</f>
        <v>0</v>
      </c>
      <c r="J984" s="32">
        <v>22746036</v>
      </c>
      <c r="K984" s="32">
        <v>22746036</v>
      </c>
      <c r="L984" s="32">
        <f>Essco_Report2[[#This Row],[FY 2022-23 Allocation]]-Essco_Report2[[#This Row],[FY 2022-23 Expended]]</f>
        <v>0</v>
      </c>
      <c r="M984" s="32">
        <v>0</v>
      </c>
    </row>
    <row r="985" spans="1:13" x14ac:dyDescent="0.35">
      <c r="A985" s="16" t="s">
        <v>3635</v>
      </c>
      <c r="B985" s="16" t="s">
        <v>3659</v>
      </c>
      <c r="C985" s="17" t="s">
        <v>1883</v>
      </c>
      <c r="D985" s="21" t="s">
        <v>1884</v>
      </c>
      <c r="E985" s="16" t="s">
        <v>24</v>
      </c>
      <c r="F985" s="19" t="s">
        <v>1885</v>
      </c>
      <c r="G985" s="41">
        <v>123898</v>
      </c>
      <c r="H985" s="41">
        <v>123898</v>
      </c>
      <c r="I985" s="31">
        <f>Essco_Report2[[#This Row],[FY 2021-22 Allocation]]-Essco_Report2[[#This Row],[FY 2021-22 Expended]]</f>
        <v>0</v>
      </c>
      <c r="J985" s="32">
        <v>475932</v>
      </c>
      <c r="K985" s="32">
        <v>475932</v>
      </c>
      <c r="L985" s="32">
        <f>Essco_Report2[[#This Row],[FY 2022-23 Allocation]]-Essco_Report2[[#This Row],[FY 2022-23 Expended]]</f>
        <v>0</v>
      </c>
      <c r="M985" s="32">
        <v>0</v>
      </c>
    </row>
    <row r="986" spans="1:13" x14ac:dyDescent="0.35">
      <c r="A986" s="16" t="s">
        <v>3635</v>
      </c>
      <c r="B986" s="16" t="s">
        <v>3659</v>
      </c>
      <c r="C986" s="17" t="s">
        <v>1886</v>
      </c>
      <c r="D986" s="21" t="s">
        <v>1887</v>
      </c>
      <c r="E986" s="16" t="s">
        <v>24</v>
      </c>
      <c r="F986" s="19" t="s">
        <v>1888</v>
      </c>
      <c r="G986" s="41">
        <v>89436</v>
      </c>
      <c r="H986" s="41">
        <v>89436</v>
      </c>
      <c r="I986" s="31">
        <f>Essco_Report2[[#This Row],[FY 2021-22 Allocation]]-Essco_Report2[[#This Row],[FY 2021-22 Expended]]</f>
        <v>0</v>
      </c>
      <c r="J986" s="32">
        <v>246012</v>
      </c>
      <c r="K986" s="32">
        <v>211039.96</v>
      </c>
      <c r="L986" s="32">
        <f>Essco_Report2[[#This Row],[FY 2022-23 Allocation]]-Essco_Report2[[#This Row],[FY 2022-23 Expended]]</f>
        <v>34972.040000000008</v>
      </c>
      <c r="M986" s="32">
        <v>34972.04</v>
      </c>
    </row>
    <row r="987" spans="1:13" x14ac:dyDescent="0.35">
      <c r="A987" s="16" t="s">
        <v>3635</v>
      </c>
      <c r="B987" s="16" t="s">
        <v>3660</v>
      </c>
      <c r="C987" s="17" t="s">
        <v>7</v>
      </c>
      <c r="D987" s="21" t="s">
        <v>6</v>
      </c>
      <c r="E987" s="16" t="s">
        <v>6</v>
      </c>
      <c r="F987" s="19" t="s">
        <v>1889</v>
      </c>
      <c r="G987" s="41">
        <v>1406613</v>
      </c>
      <c r="H987" s="41">
        <v>1406613</v>
      </c>
      <c r="I987" s="31">
        <f>Essco_Report2[[#This Row],[FY 2021-22 Allocation]]-Essco_Report2[[#This Row],[FY 2021-22 Expended]]</f>
        <v>0</v>
      </c>
      <c r="J987" s="32">
        <v>3946679</v>
      </c>
      <c r="K987" s="32">
        <v>913428.07</v>
      </c>
      <c r="L987" s="32">
        <f>Essco_Report2[[#This Row],[FY 2022-23 Allocation]]-Essco_Report2[[#This Row],[FY 2022-23 Expended]]</f>
        <v>3033250.93</v>
      </c>
      <c r="M987" s="32">
        <v>3033251</v>
      </c>
    </row>
    <row r="988" spans="1:13" x14ac:dyDescent="0.35">
      <c r="A988" s="16" t="s">
        <v>3635</v>
      </c>
      <c r="B988" s="16" t="s">
        <v>3660</v>
      </c>
      <c r="C988" s="17" t="s">
        <v>1890</v>
      </c>
      <c r="D988" s="21" t="s">
        <v>1891</v>
      </c>
      <c r="E988" s="16" t="s">
        <v>10</v>
      </c>
      <c r="F988" s="19" t="s">
        <v>1892</v>
      </c>
      <c r="G988" s="41">
        <v>157046</v>
      </c>
      <c r="H988" s="41">
        <v>157046</v>
      </c>
      <c r="I988" s="31">
        <f>Essco_Report2[[#This Row],[FY 2021-22 Allocation]]-Essco_Report2[[#This Row],[FY 2021-22 Expended]]</f>
        <v>0</v>
      </c>
      <c r="J988" s="32">
        <v>456870</v>
      </c>
      <c r="K988" s="32">
        <v>456870</v>
      </c>
      <c r="L988" s="32">
        <f>Essco_Report2[[#This Row],[FY 2022-23 Allocation]]-Essco_Report2[[#This Row],[FY 2022-23 Expended]]</f>
        <v>0</v>
      </c>
      <c r="M988" s="32">
        <v>0</v>
      </c>
    </row>
    <row r="989" spans="1:13" x14ac:dyDescent="0.35">
      <c r="A989" s="16" t="s">
        <v>3635</v>
      </c>
      <c r="B989" s="16" t="s">
        <v>3660</v>
      </c>
      <c r="C989" s="17" t="s">
        <v>1893</v>
      </c>
      <c r="D989" s="18" t="s">
        <v>1894</v>
      </c>
      <c r="E989" s="16" t="s">
        <v>24</v>
      </c>
      <c r="F989" s="19" t="s">
        <v>1895</v>
      </c>
      <c r="G989" s="41">
        <v>86038</v>
      </c>
      <c r="H989" s="41">
        <v>86038</v>
      </c>
      <c r="I989" s="31">
        <f>Essco_Report2[[#This Row],[FY 2021-22 Allocation]]-Essco_Report2[[#This Row],[FY 2021-22 Expended]]</f>
        <v>0</v>
      </c>
      <c r="J989" s="32">
        <v>261520</v>
      </c>
      <c r="K989" s="32">
        <v>21471.38</v>
      </c>
      <c r="L989" s="32">
        <f>Essco_Report2[[#This Row],[FY 2022-23 Allocation]]-Essco_Report2[[#This Row],[FY 2022-23 Expended]]</f>
        <v>240048.62</v>
      </c>
      <c r="M989" s="32">
        <v>240048.62</v>
      </c>
    </row>
    <row r="990" spans="1:13" x14ac:dyDescent="0.35">
      <c r="A990" s="16" t="s">
        <v>3635</v>
      </c>
      <c r="B990" s="16" t="s">
        <v>3661</v>
      </c>
      <c r="C990" s="17" t="s">
        <v>7</v>
      </c>
      <c r="D990" s="21" t="s">
        <v>6</v>
      </c>
      <c r="E990" s="16" t="s">
        <v>6</v>
      </c>
      <c r="F990" s="19" t="s">
        <v>1896</v>
      </c>
      <c r="G990" s="41">
        <v>64568</v>
      </c>
      <c r="H990" s="41">
        <v>36168.01</v>
      </c>
      <c r="I990" s="31">
        <f>Essco_Report2[[#This Row],[FY 2021-22 Allocation]]-Essco_Report2[[#This Row],[FY 2021-22 Expended]]</f>
        <v>28399.989999999998</v>
      </c>
      <c r="J990" s="32">
        <v>160158</v>
      </c>
      <c r="K990" s="32">
        <v>106762.93</v>
      </c>
      <c r="L990" s="32">
        <f>Essco_Report2[[#This Row],[FY 2022-23 Allocation]]-Essco_Report2[[#This Row],[FY 2022-23 Expended]]</f>
        <v>53395.070000000007</v>
      </c>
      <c r="M990" s="32">
        <v>81795.06</v>
      </c>
    </row>
    <row r="991" spans="1:13" x14ac:dyDescent="0.35">
      <c r="A991" s="16" t="s">
        <v>3635</v>
      </c>
      <c r="B991" s="16" t="s">
        <v>3662</v>
      </c>
      <c r="C991" s="17" t="s">
        <v>7</v>
      </c>
      <c r="D991" s="18" t="s">
        <v>6</v>
      </c>
      <c r="E991" s="16" t="s">
        <v>6</v>
      </c>
      <c r="F991" s="19" t="s">
        <v>1897</v>
      </c>
      <c r="G991" s="41">
        <v>516789</v>
      </c>
      <c r="H991" s="41">
        <v>516789</v>
      </c>
      <c r="I991" s="31">
        <f>Essco_Report2[[#This Row],[FY 2021-22 Allocation]]-Essco_Report2[[#This Row],[FY 2021-22 Expended]]</f>
        <v>0</v>
      </c>
      <c r="J991" s="32">
        <v>1349188</v>
      </c>
      <c r="K991" s="32">
        <v>1349188</v>
      </c>
      <c r="L991" s="32">
        <f>Essco_Report2[[#This Row],[FY 2022-23 Allocation]]-Essco_Report2[[#This Row],[FY 2022-23 Expended]]</f>
        <v>0</v>
      </c>
      <c r="M991" s="32">
        <v>0</v>
      </c>
    </row>
    <row r="992" spans="1:13" x14ac:dyDescent="0.35">
      <c r="A992" s="16" t="s">
        <v>3635</v>
      </c>
      <c r="B992" s="16" t="s">
        <v>3663</v>
      </c>
      <c r="C992" s="17" t="s">
        <v>7</v>
      </c>
      <c r="D992" s="21" t="s">
        <v>6</v>
      </c>
      <c r="E992" s="16" t="s">
        <v>6</v>
      </c>
      <c r="F992" s="19" t="s">
        <v>1898</v>
      </c>
      <c r="G992" s="41">
        <v>1727785</v>
      </c>
      <c r="H992" s="41">
        <v>1727785</v>
      </c>
      <c r="I992" s="31">
        <f>Essco_Report2[[#This Row],[FY 2021-22 Allocation]]-Essco_Report2[[#This Row],[FY 2021-22 Expended]]</f>
        <v>0</v>
      </c>
      <c r="J992" s="32">
        <v>5036742</v>
      </c>
      <c r="K992" s="32">
        <v>5036742</v>
      </c>
      <c r="L992" s="32">
        <f>Essco_Report2[[#This Row],[FY 2022-23 Allocation]]-Essco_Report2[[#This Row],[FY 2022-23 Expended]]</f>
        <v>0</v>
      </c>
      <c r="M992" s="32">
        <v>0</v>
      </c>
    </row>
    <row r="993" spans="1:13" s="4" customFormat="1" x14ac:dyDescent="0.35">
      <c r="A993" s="16" t="s">
        <v>3635</v>
      </c>
      <c r="B993" s="16" t="s">
        <v>3664</v>
      </c>
      <c r="C993" s="17" t="s">
        <v>7</v>
      </c>
      <c r="D993" s="21" t="s">
        <v>6</v>
      </c>
      <c r="E993" s="16" t="s">
        <v>6</v>
      </c>
      <c r="F993" s="19" t="s">
        <v>1899</v>
      </c>
      <c r="G993" s="41">
        <v>5429745</v>
      </c>
      <c r="H993" s="41">
        <v>5429745</v>
      </c>
      <c r="I993" s="31">
        <f>Essco_Report2[[#This Row],[FY 2021-22 Allocation]]-Essco_Report2[[#This Row],[FY 2021-22 Expended]]</f>
        <v>0</v>
      </c>
      <c r="J993" s="32">
        <v>14887955</v>
      </c>
      <c r="K993" s="32">
        <v>14887955</v>
      </c>
      <c r="L993" s="32">
        <f>Essco_Report2[[#This Row],[FY 2022-23 Allocation]]-Essco_Report2[[#This Row],[FY 2022-23 Expended]]</f>
        <v>0</v>
      </c>
      <c r="M993" s="32">
        <v>0</v>
      </c>
    </row>
    <row r="994" spans="1:13" x14ac:dyDescent="0.35">
      <c r="A994" s="16" t="s">
        <v>3635</v>
      </c>
      <c r="B994" s="16" t="s">
        <v>3664</v>
      </c>
      <c r="C994" s="17" t="s">
        <v>1900</v>
      </c>
      <c r="D994" s="18" t="s">
        <v>1901</v>
      </c>
      <c r="E994" s="16" t="s">
        <v>10</v>
      </c>
      <c r="F994" s="19" t="s">
        <v>3018</v>
      </c>
      <c r="G994" s="41">
        <v>266975</v>
      </c>
      <c r="H994" s="41">
        <v>266975</v>
      </c>
      <c r="I994" s="31">
        <f>Essco_Report2[[#This Row],[FY 2021-22 Allocation]]-Essco_Report2[[#This Row],[FY 2021-22 Expended]]</f>
        <v>0</v>
      </c>
      <c r="J994" s="32">
        <v>560049</v>
      </c>
      <c r="K994" s="32">
        <v>560049</v>
      </c>
      <c r="L994" s="32">
        <f>Essco_Report2[[#This Row],[FY 2022-23 Allocation]]-Essco_Report2[[#This Row],[FY 2022-23 Expended]]</f>
        <v>0</v>
      </c>
      <c r="M994" s="32">
        <v>0</v>
      </c>
    </row>
    <row r="995" spans="1:13" x14ac:dyDescent="0.35">
      <c r="A995" s="16" t="s">
        <v>3635</v>
      </c>
      <c r="B995" s="16" t="s">
        <v>3664</v>
      </c>
      <c r="C995" s="17" t="s">
        <v>1902</v>
      </c>
      <c r="D995" s="18" t="s">
        <v>1903</v>
      </c>
      <c r="E995" s="16" t="s">
        <v>10</v>
      </c>
      <c r="F995" s="19" t="s">
        <v>1904</v>
      </c>
      <c r="G995" s="41">
        <v>193481</v>
      </c>
      <c r="H995" s="41">
        <v>0</v>
      </c>
      <c r="I995" s="31">
        <f>Essco_Report2[[#This Row],[FY 2021-22 Allocation]]-Essco_Report2[[#This Row],[FY 2021-22 Expended]]</f>
        <v>193481</v>
      </c>
      <c r="J995" s="32">
        <v>575239</v>
      </c>
      <c r="K995" s="32">
        <v>0</v>
      </c>
      <c r="L995" s="32">
        <f>Essco_Report2[[#This Row],[FY 2022-23 Allocation]]-Essco_Report2[[#This Row],[FY 2022-23 Expended]]</f>
        <v>575239</v>
      </c>
      <c r="M995" s="32">
        <v>768720</v>
      </c>
    </row>
    <row r="996" spans="1:13" x14ac:dyDescent="0.35">
      <c r="A996" s="16" t="s">
        <v>3635</v>
      </c>
      <c r="B996" s="16" t="s">
        <v>3665</v>
      </c>
      <c r="C996" s="17" t="s">
        <v>7</v>
      </c>
      <c r="D996" s="21" t="s">
        <v>6</v>
      </c>
      <c r="E996" s="16" t="s">
        <v>6</v>
      </c>
      <c r="F996" s="19" t="s">
        <v>1905</v>
      </c>
      <c r="G996" s="41">
        <v>449055</v>
      </c>
      <c r="H996" s="41">
        <v>449055</v>
      </c>
      <c r="I996" s="31">
        <f>Essco_Report2[[#This Row],[FY 2021-22 Allocation]]-Essco_Report2[[#This Row],[FY 2021-22 Expended]]</f>
        <v>0</v>
      </c>
      <c r="J996" s="32">
        <v>1274196</v>
      </c>
      <c r="K996" s="32">
        <v>1274196</v>
      </c>
      <c r="L996" s="32">
        <f>Essco_Report2[[#This Row],[FY 2022-23 Allocation]]-Essco_Report2[[#This Row],[FY 2022-23 Expended]]</f>
        <v>0</v>
      </c>
      <c r="M996" s="32">
        <v>0</v>
      </c>
    </row>
    <row r="997" spans="1:13" x14ac:dyDescent="0.35">
      <c r="A997" s="16" t="s">
        <v>3635</v>
      </c>
      <c r="B997" s="16" t="s">
        <v>3666</v>
      </c>
      <c r="C997" s="17" t="s">
        <v>7</v>
      </c>
      <c r="D997" s="18" t="s">
        <v>6</v>
      </c>
      <c r="E997" s="16" t="s">
        <v>6</v>
      </c>
      <c r="F997" s="19" t="s">
        <v>1906</v>
      </c>
      <c r="G997" s="41">
        <v>2040765</v>
      </c>
      <c r="H997" s="41">
        <v>2040765</v>
      </c>
      <c r="I997" s="31">
        <f>Essco_Report2[[#This Row],[FY 2021-22 Allocation]]-Essco_Report2[[#This Row],[FY 2021-22 Expended]]</f>
        <v>0</v>
      </c>
      <c r="J997" s="32">
        <v>6082566</v>
      </c>
      <c r="K997" s="32">
        <v>6082566</v>
      </c>
      <c r="L997" s="32">
        <f>Essco_Report2[[#This Row],[FY 2022-23 Allocation]]-Essco_Report2[[#This Row],[FY 2022-23 Expended]]</f>
        <v>0</v>
      </c>
      <c r="M997" s="32">
        <v>0</v>
      </c>
    </row>
    <row r="998" spans="1:13" x14ac:dyDescent="0.35">
      <c r="A998" s="16" t="s">
        <v>3635</v>
      </c>
      <c r="B998" s="16" t="s">
        <v>3667</v>
      </c>
      <c r="C998" s="17" t="s">
        <v>7</v>
      </c>
      <c r="D998" s="21" t="s">
        <v>6</v>
      </c>
      <c r="E998" s="16" t="s">
        <v>6</v>
      </c>
      <c r="F998" s="19" t="s">
        <v>1907</v>
      </c>
      <c r="G998" s="41">
        <v>3371168</v>
      </c>
      <c r="H998" s="41">
        <v>3371168</v>
      </c>
      <c r="I998" s="31">
        <f>Essco_Report2[[#This Row],[FY 2021-22 Allocation]]-Essco_Report2[[#This Row],[FY 2021-22 Expended]]</f>
        <v>0</v>
      </c>
      <c r="J998" s="32">
        <v>8826101</v>
      </c>
      <c r="K998" s="32">
        <v>8826101</v>
      </c>
      <c r="L998" s="32">
        <f>Essco_Report2[[#This Row],[FY 2022-23 Allocation]]-Essco_Report2[[#This Row],[FY 2022-23 Expended]]</f>
        <v>0</v>
      </c>
      <c r="M998" s="32">
        <v>0</v>
      </c>
    </row>
    <row r="999" spans="1:13" x14ac:dyDescent="0.35">
      <c r="A999" s="16" t="s">
        <v>3635</v>
      </c>
      <c r="B999" s="16" t="s">
        <v>3667</v>
      </c>
      <c r="C999" s="17" t="s">
        <v>1908</v>
      </c>
      <c r="D999" s="21" t="s">
        <v>1909</v>
      </c>
      <c r="E999" s="16" t="s">
        <v>10</v>
      </c>
      <c r="F999" s="19" t="s">
        <v>1910</v>
      </c>
      <c r="G999" s="41">
        <v>190734</v>
      </c>
      <c r="H999" s="41">
        <v>190734</v>
      </c>
      <c r="I999" s="31">
        <f>Essco_Report2[[#This Row],[FY 2021-22 Allocation]]-Essco_Report2[[#This Row],[FY 2021-22 Expended]]</f>
        <v>0</v>
      </c>
      <c r="J999" s="32">
        <v>583814</v>
      </c>
      <c r="K999" s="32">
        <v>361341</v>
      </c>
      <c r="L999" s="32">
        <f>Essco_Report2[[#This Row],[FY 2022-23 Allocation]]-Essco_Report2[[#This Row],[FY 2022-23 Expended]]</f>
        <v>222473</v>
      </c>
      <c r="M999" s="32">
        <v>222473</v>
      </c>
    </row>
    <row r="1000" spans="1:13" s="4" customFormat="1" x14ac:dyDescent="0.35">
      <c r="A1000" s="16" t="s">
        <v>3668</v>
      </c>
      <c r="B1000" s="16" t="s">
        <v>3669</v>
      </c>
      <c r="C1000" s="17" t="s">
        <v>1989</v>
      </c>
      <c r="D1000" s="18" t="s">
        <v>1990</v>
      </c>
      <c r="E1000" s="16" t="s">
        <v>10</v>
      </c>
      <c r="F1000" s="19" t="s">
        <v>1991</v>
      </c>
      <c r="G1000" s="41">
        <v>289786</v>
      </c>
      <c r="H1000" s="41">
        <v>289786</v>
      </c>
      <c r="I1000" s="31">
        <f>Essco_Report2[[#This Row],[FY 2021-22 Allocation]]-Essco_Report2[[#This Row],[FY 2021-22 Expended]]</f>
        <v>0</v>
      </c>
      <c r="J1000" s="32">
        <v>759732</v>
      </c>
      <c r="K1000" s="32">
        <v>759732</v>
      </c>
      <c r="L1000" s="32">
        <f>Essco_Report2[[#This Row],[FY 2022-23 Allocation]]-Essco_Report2[[#This Row],[FY 2022-23 Expended]]</f>
        <v>0</v>
      </c>
      <c r="M1000" s="32">
        <v>0</v>
      </c>
    </row>
    <row r="1001" spans="1:13" x14ac:dyDescent="0.35">
      <c r="A1001" s="16" t="s">
        <v>3668</v>
      </c>
      <c r="B1001" s="16" t="s">
        <v>3669</v>
      </c>
      <c r="C1001" s="17" t="s">
        <v>1935</v>
      </c>
      <c r="D1001" s="18" t="s">
        <v>1936</v>
      </c>
      <c r="E1001" s="16" t="s">
        <v>10</v>
      </c>
      <c r="F1001" s="19" t="s">
        <v>1937</v>
      </c>
      <c r="G1001" s="41">
        <v>149491</v>
      </c>
      <c r="H1001" s="41">
        <v>149491</v>
      </c>
      <c r="I1001" s="31">
        <f>Essco_Report2[[#This Row],[FY 2021-22 Allocation]]-Essco_Report2[[#This Row],[FY 2021-22 Expended]]</f>
        <v>0</v>
      </c>
      <c r="J1001" s="32">
        <v>315803</v>
      </c>
      <c r="K1001" s="32">
        <v>189907.72</v>
      </c>
      <c r="L1001" s="32">
        <f>Essco_Report2[[#This Row],[FY 2022-23 Allocation]]-Essco_Report2[[#This Row],[FY 2022-23 Expended]]</f>
        <v>125895.28</v>
      </c>
      <c r="M1001" s="32">
        <v>125895.28</v>
      </c>
    </row>
    <row r="1002" spans="1:13" x14ac:dyDescent="0.35">
      <c r="A1002" s="16" t="s">
        <v>3668</v>
      </c>
      <c r="B1002" s="16" t="s">
        <v>3669</v>
      </c>
      <c r="C1002" s="17" t="s">
        <v>1911</v>
      </c>
      <c r="D1002" s="18" t="s">
        <v>1912</v>
      </c>
      <c r="E1002" s="16" t="s">
        <v>10</v>
      </c>
      <c r="F1002" s="19" t="s">
        <v>3670</v>
      </c>
      <c r="G1002" s="41">
        <v>158524</v>
      </c>
      <c r="H1002" s="41">
        <v>158524</v>
      </c>
      <c r="I1002" s="31">
        <f>Essco_Report2[[#This Row],[FY 2021-22 Allocation]]-Essco_Report2[[#This Row],[FY 2021-22 Expended]]</f>
        <v>0</v>
      </c>
      <c r="J1002" s="32">
        <v>465007</v>
      </c>
      <c r="K1002" s="32">
        <v>465007</v>
      </c>
      <c r="L1002" s="32">
        <f>Essco_Report2[[#This Row],[FY 2022-23 Allocation]]-Essco_Report2[[#This Row],[FY 2022-23 Expended]]</f>
        <v>0</v>
      </c>
      <c r="M1002" s="32">
        <v>0</v>
      </c>
    </row>
    <row r="1003" spans="1:13" x14ac:dyDescent="0.35">
      <c r="A1003" s="16" t="s">
        <v>3668</v>
      </c>
      <c r="B1003" s="16" t="s">
        <v>3669</v>
      </c>
      <c r="C1003" s="17" t="s">
        <v>1913</v>
      </c>
      <c r="D1003" s="21" t="s">
        <v>1914</v>
      </c>
      <c r="E1003" s="16" t="s">
        <v>10</v>
      </c>
      <c r="F1003" s="19" t="s">
        <v>3044</v>
      </c>
      <c r="G1003" s="41">
        <v>72250</v>
      </c>
      <c r="H1003" s="41">
        <v>72250</v>
      </c>
      <c r="I1003" s="31">
        <f>Essco_Report2[[#This Row],[FY 2021-22 Allocation]]-Essco_Report2[[#This Row],[FY 2021-22 Expended]]</f>
        <v>0</v>
      </c>
      <c r="J1003" s="32">
        <v>187248</v>
      </c>
      <c r="K1003" s="32">
        <v>187248</v>
      </c>
      <c r="L1003" s="32">
        <f>Essco_Report2[[#This Row],[FY 2022-23 Allocation]]-Essco_Report2[[#This Row],[FY 2022-23 Expended]]</f>
        <v>0</v>
      </c>
      <c r="M1003" s="32">
        <v>0</v>
      </c>
    </row>
    <row r="1004" spans="1:13" x14ac:dyDescent="0.35">
      <c r="A1004" s="16" t="s">
        <v>3668</v>
      </c>
      <c r="B1004" s="16" t="s">
        <v>3669</v>
      </c>
      <c r="C1004" s="17" t="s">
        <v>1915</v>
      </c>
      <c r="D1004" s="18" t="s">
        <v>1916</v>
      </c>
      <c r="E1004" s="16" t="s">
        <v>10</v>
      </c>
      <c r="F1004" s="19" t="s">
        <v>1917</v>
      </c>
      <c r="G1004" s="41">
        <v>395278</v>
      </c>
      <c r="H1004" s="41">
        <v>395278</v>
      </c>
      <c r="I1004" s="31">
        <f>Essco_Report2[[#This Row],[FY 2021-22 Allocation]]-Essco_Report2[[#This Row],[FY 2021-22 Expended]]</f>
        <v>0</v>
      </c>
      <c r="J1004" s="32">
        <v>1285827</v>
      </c>
      <c r="K1004" s="32">
        <v>775793.61</v>
      </c>
      <c r="L1004" s="32">
        <f>Essco_Report2[[#This Row],[FY 2022-23 Allocation]]-Essco_Report2[[#This Row],[FY 2022-23 Expended]]</f>
        <v>510033.39</v>
      </c>
      <c r="M1004" s="32">
        <v>510033.39</v>
      </c>
    </row>
    <row r="1005" spans="1:13" x14ac:dyDescent="0.35">
      <c r="A1005" s="16" t="s">
        <v>3668</v>
      </c>
      <c r="B1005" s="16" t="s">
        <v>3671</v>
      </c>
      <c r="C1005" s="17" t="s">
        <v>7</v>
      </c>
      <c r="D1005" s="21" t="s">
        <v>6</v>
      </c>
      <c r="E1005" s="16" t="s">
        <v>6</v>
      </c>
      <c r="F1005" s="19" t="s">
        <v>1918</v>
      </c>
      <c r="G1005" s="41">
        <v>288768</v>
      </c>
      <c r="H1005" s="41">
        <v>288768</v>
      </c>
      <c r="I1005" s="31">
        <f>Essco_Report2[[#This Row],[FY 2021-22 Allocation]]-Essco_Report2[[#This Row],[FY 2021-22 Expended]]</f>
        <v>0</v>
      </c>
      <c r="J1005" s="32">
        <v>753156</v>
      </c>
      <c r="K1005" s="32">
        <v>753156</v>
      </c>
      <c r="L1005" s="32">
        <f>Essco_Report2[[#This Row],[FY 2022-23 Allocation]]-Essco_Report2[[#This Row],[FY 2022-23 Expended]]</f>
        <v>0</v>
      </c>
      <c r="M1005" s="32">
        <v>0</v>
      </c>
    </row>
    <row r="1006" spans="1:13" x14ac:dyDescent="0.35">
      <c r="A1006" s="16" t="s">
        <v>3668</v>
      </c>
      <c r="B1006" s="16" t="s">
        <v>3672</v>
      </c>
      <c r="C1006" s="17" t="s">
        <v>7</v>
      </c>
      <c r="D1006" s="18" t="s">
        <v>6</v>
      </c>
      <c r="E1006" s="16" t="s">
        <v>6</v>
      </c>
      <c r="F1006" s="19" t="s">
        <v>1919</v>
      </c>
      <c r="G1006" s="41">
        <v>197033</v>
      </c>
      <c r="H1006" s="41">
        <v>197033</v>
      </c>
      <c r="I1006" s="31">
        <f>Essco_Report2[[#This Row],[FY 2021-22 Allocation]]-Essco_Report2[[#This Row],[FY 2021-22 Expended]]</f>
        <v>0</v>
      </c>
      <c r="J1006" s="32">
        <v>365594</v>
      </c>
      <c r="K1006" s="32">
        <v>365594</v>
      </c>
      <c r="L1006" s="32">
        <f>Essco_Report2[[#This Row],[FY 2022-23 Allocation]]-Essco_Report2[[#This Row],[FY 2022-23 Expended]]</f>
        <v>0</v>
      </c>
      <c r="M1006" s="32">
        <v>0</v>
      </c>
    </row>
    <row r="1007" spans="1:13" x14ac:dyDescent="0.35">
      <c r="A1007" s="16" t="s">
        <v>3668</v>
      </c>
      <c r="B1007" s="16" t="s">
        <v>3673</v>
      </c>
      <c r="C1007" s="17" t="s">
        <v>7</v>
      </c>
      <c r="D1007" s="21" t="s">
        <v>6</v>
      </c>
      <c r="E1007" s="16" t="s">
        <v>6</v>
      </c>
      <c r="F1007" s="19" t="s">
        <v>1920</v>
      </c>
      <c r="G1007" s="41">
        <v>5706733</v>
      </c>
      <c r="H1007" s="41">
        <v>5706733</v>
      </c>
      <c r="I1007" s="31">
        <f>Essco_Report2[[#This Row],[FY 2021-22 Allocation]]-Essco_Report2[[#This Row],[FY 2021-22 Expended]]</f>
        <v>0</v>
      </c>
      <c r="J1007" s="32">
        <v>14668238</v>
      </c>
      <c r="K1007" s="32">
        <v>14668238</v>
      </c>
      <c r="L1007" s="32">
        <f>Essco_Report2[[#This Row],[FY 2022-23 Allocation]]-Essco_Report2[[#This Row],[FY 2022-23 Expended]]</f>
        <v>0</v>
      </c>
      <c r="M1007" s="32">
        <v>0</v>
      </c>
    </row>
    <row r="1008" spans="1:13" s="4" customFormat="1" x14ac:dyDescent="0.35">
      <c r="A1008" s="16" t="s">
        <v>3668</v>
      </c>
      <c r="B1008" s="16" t="s">
        <v>3673</v>
      </c>
      <c r="C1008" s="17" t="s">
        <v>1921</v>
      </c>
      <c r="D1008" s="18" t="s">
        <v>1922</v>
      </c>
      <c r="E1008" s="16" t="s">
        <v>10</v>
      </c>
      <c r="F1008" s="19" t="s">
        <v>1923</v>
      </c>
      <c r="G1008" s="41">
        <v>279237</v>
      </c>
      <c r="H1008" s="41">
        <v>279237</v>
      </c>
      <c r="I1008" s="31">
        <f>Essco_Report2[[#This Row],[FY 2021-22 Allocation]]-Essco_Report2[[#This Row],[FY 2021-22 Expended]]</f>
        <v>0</v>
      </c>
      <c r="J1008" s="32">
        <v>1032178</v>
      </c>
      <c r="K1008" s="32">
        <v>1032178</v>
      </c>
      <c r="L1008" s="32">
        <f>Essco_Report2[[#This Row],[FY 2022-23 Allocation]]-Essco_Report2[[#This Row],[FY 2022-23 Expended]]</f>
        <v>0</v>
      </c>
      <c r="M1008" s="32">
        <v>0</v>
      </c>
    </row>
    <row r="1009" spans="1:13" x14ac:dyDescent="0.35">
      <c r="A1009" s="16" t="s">
        <v>3668</v>
      </c>
      <c r="B1009" s="16" t="s">
        <v>3673</v>
      </c>
      <c r="C1009" s="17" t="s">
        <v>1924</v>
      </c>
      <c r="D1009" s="18" t="s">
        <v>1925</v>
      </c>
      <c r="E1009" s="16" t="s">
        <v>10</v>
      </c>
      <c r="F1009" s="19" t="s">
        <v>1926</v>
      </c>
      <c r="G1009" s="41">
        <v>50000</v>
      </c>
      <c r="H1009" s="41">
        <v>50000</v>
      </c>
      <c r="I1009" s="31">
        <f>Essco_Report2[[#This Row],[FY 2021-22 Allocation]]-Essco_Report2[[#This Row],[FY 2021-22 Expended]]</f>
        <v>0</v>
      </c>
      <c r="J1009" s="32">
        <v>155679</v>
      </c>
      <c r="K1009" s="32">
        <v>155679</v>
      </c>
      <c r="L1009" s="32">
        <f>Essco_Report2[[#This Row],[FY 2022-23 Allocation]]-Essco_Report2[[#This Row],[FY 2022-23 Expended]]</f>
        <v>0</v>
      </c>
      <c r="M1009" s="32">
        <v>0</v>
      </c>
    </row>
    <row r="1010" spans="1:13" x14ac:dyDescent="0.35">
      <c r="A1010" s="16" t="s">
        <v>3668</v>
      </c>
      <c r="B1010" s="16" t="s">
        <v>3673</v>
      </c>
      <c r="C1010" s="17" t="s">
        <v>1927</v>
      </c>
      <c r="D1010" s="21" t="s">
        <v>1928</v>
      </c>
      <c r="E1010" s="16" t="s">
        <v>10</v>
      </c>
      <c r="F1010" s="19" t="s">
        <v>1929</v>
      </c>
      <c r="G1010" s="41">
        <v>169712</v>
      </c>
      <c r="H1010" s="41">
        <v>169712</v>
      </c>
      <c r="I1010" s="31">
        <f>Essco_Report2[[#This Row],[FY 2021-22 Allocation]]-Essco_Report2[[#This Row],[FY 2021-22 Expended]]</f>
        <v>0</v>
      </c>
      <c r="J1010" s="32">
        <v>532440</v>
      </c>
      <c r="K1010" s="32">
        <v>532440</v>
      </c>
      <c r="L1010" s="32">
        <f>Essco_Report2[[#This Row],[FY 2022-23 Allocation]]-Essco_Report2[[#This Row],[FY 2022-23 Expended]]</f>
        <v>0</v>
      </c>
      <c r="M1010" s="32">
        <v>0</v>
      </c>
    </row>
    <row r="1011" spans="1:13" x14ac:dyDescent="0.35">
      <c r="A1011" s="16" t="s">
        <v>3668</v>
      </c>
      <c r="B1011" s="16" t="s">
        <v>3673</v>
      </c>
      <c r="C1011" s="17" t="s">
        <v>3043</v>
      </c>
      <c r="D1011" s="18" t="s">
        <v>3042</v>
      </c>
      <c r="E1011" s="16" t="s">
        <v>10</v>
      </c>
      <c r="F1011" s="19" t="s">
        <v>3041</v>
      </c>
      <c r="G1011" s="41">
        <v>0</v>
      </c>
      <c r="H1011" s="41">
        <v>0</v>
      </c>
      <c r="I1011" s="31">
        <f>Essco_Report2[[#This Row],[FY 2021-22 Allocation]]-Essco_Report2[[#This Row],[FY 2021-22 Expended]]</f>
        <v>0</v>
      </c>
      <c r="J1011" s="32">
        <v>926497</v>
      </c>
      <c r="K1011" s="32">
        <v>926497</v>
      </c>
      <c r="L1011" s="32">
        <f>Essco_Report2[[#This Row],[FY 2022-23 Allocation]]-Essco_Report2[[#This Row],[FY 2022-23 Expended]]</f>
        <v>0</v>
      </c>
      <c r="M1011" s="32">
        <v>0</v>
      </c>
    </row>
    <row r="1012" spans="1:13" x14ac:dyDescent="0.35">
      <c r="A1012" s="16" t="s">
        <v>3668</v>
      </c>
      <c r="B1012" s="16" t="s">
        <v>3674</v>
      </c>
      <c r="C1012" s="17" t="s">
        <v>7</v>
      </c>
      <c r="D1012" s="21" t="s">
        <v>6</v>
      </c>
      <c r="E1012" s="16" t="s">
        <v>6</v>
      </c>
      <c r="F1012" s="19" t="s">
        <v>1930</v>
      </c>
      <c r="G1012" s="41">
        <v>68915</v>
      </c>
      <c r="H1012" s="41">
        <v>0</v>
      </c>
      <c r="I1012" s="31">
        <f>Essco_Report2[[#This Row],[FY 2021-22 Allocation]]-Essco_Report2[[#This Row],[FY 2021-22 Expended]]</f>
        <v>68915</v>
      </c>
      <c r="J1012" s="32">
        <v>194154</v>
      </c>
      <c r="K1012" s="32">
        <v>0</v>
      </c>
      <c r="L1012" s="32">
        <f>Essco_Report2[[#This Row],[FY 2022-23 Allocation]]-Essco_Report2[[#This Row],[FY 2022-23 Expended]]</f>
        <v>194154</v>
      </c>
      <c r="M1012" s="32">
        <v>263069</v>
      </c>
    </row>
    <row r="1013" spans="1:13" x14ac:dyDescent="0.35">
      <c r="A1013" s="16" t="s">
        <v>3668</v>
      </c>
      <c r="B1013" s="16" t="s">
        <v>3675</v>
      </c>
      <c r="C1013" s="17" t="s">
        <v>7</v>
      </c>
      <c r="D1013" s="21" t="s">
        <v>6</v>
      </c>
      <c r="E1013" s="16" t="s">
        <v>6</v>
      </c>
      <c r="F1013" s="19" t="s">
        <v>1931</v>
      </c>
      <c r="G1013" s="41">
        <v>8967522</v>
      </c>
      <c r="H1013" s="41">
        <v>8967522</v>
      </c>
      <c r="I1013" s="31">
        <f>Essco_Report2[[#This Row],[FY 2021-22 Allocation]]-Essco_Report2[[#This Row],[FY 2021-22 Expended]]</f>
        <v>0</v>
      </c>
      <c r="J1013" s="32">
        <v>24020593</v>
      </c>
      <c r="K1013" s="32">
        <v>24020593</v>
      </c>
      <c r="L1013" s="32">
        <f>Essco_Report2[[#This Row],[FY 2022-23 Allocation]]-Essco_Report2[[#This Row],[FY 2022-23 Expended]]</f>
        <v>0</v>
      </c>
      <c r="M1013" s="32">
        <v>0</v>
      </c>
    </row>
    <row r="1014" spans="1:13" x14ac:dyDescent="0.35">
      <c r="A1014" s="16" t="s">
        <v>3668</v>
      </c>
      <c r="B1014" s="16" t="s">
        <v>3675</v>
      </c>
      <c r="C1014" s="17" t="s">
        <v>1932</v>
      </c>
      <c r="D1014" s="21" t="s">
        <v>1933</v>
      </c>
      <c r="E1014" s="16" t="s">
        <v>10</v>
      </c>
      <c r="F1014" s="19" t="s">
        <v>1934</v>
      </c>
      <c r="G1014" s="41">
        <v>97540</v>
      </c>
      <c r="H1014" s="41">
        <v>97540</v>
      </c>
      <c r="I1014" s="31">
        <f>Essco_Report2[[#This Row],[FY 2021-22 Allocation]]-Essco_Report2[[#This Row],[FY 2021-22 Expended]]</f>
        <v>0</v>
      </c>
      <c r="J1014" s="32">
        <v>278649</v>
      </c>
      <c r="K1014" s="32">
        <v>278649</v>
      </c>
      <c r="L1014" s="32">
        <f>Essco_Report2[[#This Row],[FY 2022-23 Allocation]]-Essco_Report2[[#This Row],[FY 2022-23 Expended]]</f>
        <v>0</v>
      </c>
      <c r="M1014" s="32">
        <v>0</v>
      </c>
    </row>
    <row r="1015" spans="1:13" x14ac:dyDescent="0.35">
      <c r="A1015" s="16" t="s">
        <v>3668</v>
      </c>
      <c r="B1015" s="16" t="s">
        <v>3675</v>
      </c>
      <c r="C1015" s="17" t="s">
        <v>1938</v>
      </c>
      <c r="D1015" s="18" t="s">
        <v>1939</v>
      </c>
      <c r="E1015" s="16" t="s">
        <v>10</v>
      </c>
      <c r="F1015" s="19" t="s">
        <v>1940</v>
      </c>
      <c r="G1015" s="41">
        <v>1031577</v>
      </c>
      <c r="H1015" s="41">
        <v>1031577</v>
      </c>
      <c r="I1015" s="31">
        <f>Essco_Report2[[#This Row],[FY 2021-22 Allocation]]-Essco_Report2[[#This Row],[FY 2021-22 Expended]]</f>
        <v>0</v>
      </c>
      <c r="J1015" s="32">
        <v>2219663</v>
      </c>
      <c r="K1015" s="32">
        <v>1936903</v>
      </c>
      <c r="L1015" s="32">
        <f>Essco_Report2[[#This Row],[FY 2022-23 Allocation]]-Essco_Report2[[#This Row],[FY 2022-23 Expended]]</f>
        <v>282760</v>
      </c>
      <c r="M1015" s="32">
        <v>282760</v>
      </c>
    </row>
    <row r="1016" spans="1:13" x14ac:dyDescent="0.35">
      <c r="A1016" s="16" t="s">
        <v>3668</v>
      </c>
      <c r="B1016" s="16" t="s">
        <v>3675</v>
      </c>
      <c r="C1016" s="17" t="s">
        <v>1941</v>
      </c>
      <c r="D1016" s="18" t="s">
        <v>1942</v>
      </c>
      <c r="E1016" s="16" t="s">
        <v>10</v>
      </c>
      <c r="F1016" s="19" t="s">
        <v>1943</v>
      </c>
      <c r="G1016" s="41">
        <v>454094</v>
      </c>
      <c r="H1016" s="41">
        <v>454094</v>
      </c>
      <c r="I1016" s="31">
        <f>Essco_Report2[[#This Row],[FY 2021-22 Allocation]]-Essco_Report2[[#This Row],[FY 2021-22 Expended]]</f>
        <v>0</v>
      </c>
      <c r="J1016" s="32">
        <v>1672787</v>
      </c>
      <c r="K1016" s="32">
        <v>1672787</v>
      </c>
      <c r="L1016" s="32">
        <f>Essco_Report2[[#This Row],[FY 2022-23 Allocation]]-Essco_Report2[[#This Row],[FY 2022-23 Expended]]</f>
        <v>0</v>
      </c>
      <c r="M1016" s="32">
        <v>0</v>
      </c>
    </row>
    <row r="1017" spans="1:13" x14ac:dyDescent="0.35">
      <c r="A1017" s="16" t="s">
        <v>3668</v>
      </c>
      <c r="B1017" s="16" t="s">
        <v>3675</v>
      </c>
      <c r="C1017" s="17" t="s">
        <v>1944</v>
      </c>
      <c r="D1017" s="18" t="s">
        <v>1945</v>
      </c>
      <c r="E1017" s="16" t="s">
        <v>10</v>
      </c>
      <c r="F1017" s="19" t="s">
        <v>1946</v>
      </c>
      <c r="G1017" s="41">
        <v>208833</v>
      </c>
      <c r="H1017" s="41">
        <v>208833</v>
      </c>
      <c r="I1017" s="31">
        <f>Essco_Report2[[#This Row],[FY 2021-22 Allocation]]-Essco_Report2[[#This Row],[FY 2021-22 Expended]]</f>
        <v>0</v>
      </c>
      <c r="J1017" s="32">
        <v>591531</v>
      </c>
      <c r="K1017" s="32">
        <v>591531</v>
      </c>
      <c r="L1017" s="32">
        <f>Essco_Report2[[#This Row],[FY 2022-23 Allocation]]-Essco_Report2[[#This Row],[FY 2022-23 Expended]]</f>
        <v>0</v>
      </c>
      <c r="M1017" s="32">
        <v>0</v>
      </c>
    </row>
    <row r="1018" spans="1:13" x14ac:dyDescent="0.35">
      <c r="A1018" s="16" t="s">
        <v>3668</v>
      </c>
      <c r="B1018" s="16" t="s">
        <v>3675</v>
      </c>
      <c r="C1018" s="17" t="s">
        <v>1947</v>
      </c>
      <c r="D1018" s="21" t="s">
        <v>1948</v>
      </c>
      <c r="E1018" s="16" t="s">
        <v>10</v>
      </c>
      <c r="F1018" s="19" t="s">
        <v>1949</v>
      </c>
      <c r="G1018" s="41">
        <v>381523</v>
      </c>
      <c r="H1018" s="41">
        <v>381523</v>
      </c>
      <c r="I1018" s="31">
        <f>Essco_Report2[[#This Row],[FY 2021-22 Allocation]]-Essco_Report2[[#This Row],[FY 2021-22 Expended]]</f>
        <v>0</v>
      </c>
      <c r="J1018" s="32">
        <v>1009136</v>
      </c>
      <c r="K1018" s="32">
        <v>1009136</v>
      </c>
      <c r="L1018" s="32">
        <f>Essco_Report2[[#This Row],[FY 2022-23 Allocation]]-Essco_Report2[[#This Row],[FY 2022-23 Expended]]</f>
        <v>0</v>
      </c>
      <c r="M1018" s="32">
        <v>0</v>
      </c>
    </row>
    <row r="1019" spans="1:13" x14ac:dyDescent="0.35">
      <c r="A1019" s="16" t="s">
        <v>3668</v>
      </c>
      <c r="B1019" s="16" t="s">
        <v>3675</v>
      </c>
      <c r="C1019" s="17" t="s">
        <v>1950</v>
      </c>
      <c r="D1019" s="18" t="s">
        <v>1951</v>
      </c>
      <c r="E1019" s="16" t="s">
        <v>10</v>
      </c>
      <c r="F1019" s="19" t="s">
        <v>1952</v>
      </c>
      <c r="G1019" s="41">
        <v>147530</v>
      </c>
      <c r="H1019" s="41">
        <v>147530</v>
      </c>
      <c r="I1019" s="31">
        <f>Essco_Report2[[#This Row],[FY 2021-22 Allocation]]-Essco_Report2[[#This Row],[FY 2021-22 Expended]]</f>
        <v>0</v>
      </c>
      <c r="J1019" s="32">
        <v>446237</v>
      </c>
      <c r="K1019" s="32">
        <v>425235</v>
      </c>
      <c r="L1019" s="32">
        <f>Essco_Report2[[#This Row],[FY 2022-23 Allocation]]-Essco_Report2[[#This Row],[FY 2022-23 Expended]]</f>
        <v>21002</v>
      </c>
      <c r="M1019" s="32">
        <v>21002</v>
      </c>
    </row>
    <row r="1020" spans="1:13" x14ac:dyDescent="0.35">
      <c r="A1020" s="16" t="s">
        <v>3668</v>
      </c>
      <c r="B1020" s="16" t="s">
        <v>3676</v>
      </c>
      <c r="C1020" s="17" t="s">
        <v>7</v>
      </c>
      <c r="D1020" s="21" t="s">
        <v>6</v>
      </c>
      <c r="E1020" s="16" t="s">
        <v>6</v>
      </c>
      <c r="F1020" s="19" t="s">
        <v>1953</v>
      </c>
      <c r="G1020" s="41">
        <v>120186</v>
      </c>
      <c r="H1020" s="41">
        <v>0</v>
      </c>
      <c r="I1020" s="31">
        <f>Essco_Report2[[#This Row],[FY 2021-22 Allocation]]-Essco_Report2[[#This Row],[FY 2021-22 Expended]]</f>
        <v>120186</v>
      </c>
      <c r="J1020" s="32">
        <v>315328</v>
      </c>
      <c r="K1020" s="32">
        <v>0</v>
      </c>
      <c r="L1020" s="32">
        <f>Essco_Report2[[#This Row],[FY 2022-23 Allocation]]-Essco_Report2[[#This Row],[FY 2022-23 Expended]]</f>
        <v>315328</v>
      </c>
      <c r="M1020" s="32">
        <v>435514</v>
      </c>
    </row>
    <row r="1021" spans="1:13" x14ac:dyDescent="0.35">
      <c r="A1021" s="16" t="s">
        <v>3668</v>
      </c>
      <c r="B1021" s="16" t="s">
        <v>3677</v>
      </c>
      <c r="C1021" s="17" t="s">
        <v>7</v>
      </c>
      <c r="D1021" s="21" t="s">
        <v>6</v>
      </c>
      <c r="E1021" s="16" t="s">
        <v>6</v>
      </c>
      <c r="F1021" s="19" t="s">
        <v>1954</v>
      </c>
      <c r="G1021" s="41">
        <v>50000</v>
      </c>
      <c r="H1021" s="41">
        <v>50000</v>
      </c>
      <c r="I1021" s="31">
        <f>Essco_Report2[[#This Row],[FY 2021-22 Allocation]]-Essco_Report2[[#This Row],[FY 2021-22 Expended]]</f>
        <v>0</v>
      </c>
      <c r="J1021" s="32">
        <v>76896</v>
      </c>
      <c r="K1021" s="32">
        <v>76896</v>
      </c>
      <c r="L1021" s="32">
        <f>Essco_Report2[[#This Row],[FY 2022-23 Allocation]]-Essco_Report2[[#This Row],[FY 2022-23 Expended]]</f>
        <v>0</v>
      </c>
      <c r="M1021" s="32">
        <v>0</v>
      </c>
    </row>
    <row r="1022" spans="1:13" x14ac:dyDescent="0.35">
      <c r="A1022" s="16" t="s">
        <v>3668</v>
      </c>
      <c r="B1022" s="16" t="s">
        <v>3678</v>
      </c>
      <c r="C1022" s="17" t="s">
        <v>7</v>
      </c>
      <c r="D1022" s="21" t="s">
        <v>6</v>
      </c>
      <c r="E1022" s="16" t="s">
        <v>6</v>
      </c>
      <c r="F1022" s="19" t="s">
        <v>1955</v>
      </c>
      <c r="G1022" s="41">
        <v>470953</v>
      </c>
      <c r="H1022" s="41">
        <v>58889.42</v>
      </c>
      <c r="I1022" s="31">
        <f>Essco_Report2[[#This Row],[FY 2021-22 Allocation]]-Essco_Report2[[#This Row],[FY 2021-22 Expended]]</f>
        <v>412063.58</v>
      </c>
      <c r="J1022" s="32">
        <v>1357436</v>
      </c>
      <c r="K1022" s="32">
        <v>845126.58</v>
      </c>
      <c r="L1022" s="32">
        <f>Essco_Report2[[#This Row],[FY 2022-23 Allocation]]-Essco_Report2[[#This Row],[FY 2022-23 Expended]]</f>
        <v>512309.42000000004</v>
      </c>
      <c r="M1022" s="32">
        <v>924373</v>
      </c>
    </row>
    <row r="1023" spans="1:13" x14ac:dyDescent="0.35">
      <c r="A1023" s="16" t="s">
        <v>3668</v>
      </c>
      <c r="B1023" s="16" t="s">
        <v>3679</v>
      </c>
      <c r="C1023" s="17" t="s">
        <v>7</v>
      </c>
      <c r="D1023" s="21" t="s">
        <v>6</v>
      </c>
      <c r="E1023" s="16" t="s">
        <v>6</v>
      </c>
      <c r="F1023" s="19" t="s">
        <v>1956</v>
      </c>
      <c r="G1023" s="41">
        <v>609121</v>
      </c>
      <c r="H1023" s="41">
        <v>609121</v>
      </c>
      <c r="I1023" s="31">
        <f>Essco_Report2[[#This Row],[FY 2021-22 Allocation]]-Essco_Report2[[#This Row],[FY 2021-22 Expended]]</f>
        <v>0</v>
      </c>
      <c r="J1023" s="32">
        <v>1711704</v>
      </c>
      <c r="K1023" s="32">
        <v>1711704</v>
      </c>
      <c r="L1023" s="32">
        <f>Essco_Report2[[#This Row],[FY 2022-23 Allocation]]-Essco_Report2[[#This Row],[FY 2022-23 Expended]]</f>
        <v>0</v>
      </c>
      <c r="M1023" s="32">
        <v>0</v>
      </c>
    </row>
    <row r="1024" spans="1:13" x14ac:dyDescent="0.35">
      <c r="A1024" s="16" t="s">
        <v>3668</v>
      </c>
      <c r="B1024" s="16" t="s">
        <v>3680</v>
      </c>
      <c r="C1024" s="17" t="s">
        <v>7</v>
      </c>
      <c r="D1024" s="21" t="s">
        <v>6</v>
      </c>
      <c r="E1024" s="16" t="s">
        <v>6</v>
      </c>
      <c r="F1024" s="19" t="s">
        <v>1957</v>
      </c>
      <c r="G1024" s="41">
        <v>5884141</v>
      </c>
      <c r="H1024" s="41">
        <v>5884141</v>
      </c>
      <c r="I1024" s="31">
        <f>Essco_Report2[[#This Row],[FY 2021-22 Allocation]]-Essco_Report2[[#This Row],[FY 2021-22 Expended]]</f>
        <v>0</v>
      </c>
      <c r="J1024" s="32">
        <v>20978495</v>
      </c>
      <c r="K1024" s="32">
        <v>20978495</v>
      </c>
      <c r="L1024" s="32">
        <f>Essco_Report2[[#This Row],[FY 2022-23 Allocation]]-Essco_Report2[[#This Row],[FY 2022-23 Expended]]</f>
        <v>0</v>
      </c>
      <c r="M1024" s="32">
        <v>0</v>
      </c>
    </row>
    <row r="1025" spans="1:13" x14ac:dyDescent="0.35">
      <c r="A1025" s="16" t="s">
        <v>3668</v>
      </c>
      <c r="B1025" s="16" t="s">
        <v>3680</v>
      </c>
      <c r="C1025" s="17" t="s">
        <v>1958</v>
      </c>
      <c r="D1025" s="21" t="s">
        <v>1959</v>
      </c>
      <c r="E1025" s="16" t="s">
        <v>10</v>
      </c>
      <c r="F1025" s="19" t="s">
        <v>1960</v>
      </c>
      <c r="G1025" s="41">
        <v>171756</v>
      </c>
      <c r="H1025" s="41">
        <v>171756</v>
      </c>
      <c r="I1025" s="31">
        <f>Essco_Report2[[#This Row],[FY 2021-22 Allocation]]-Essco_Report2[[#This Row],[FY 2021-22 Expended]]</f>
        <v>0</v>
      </c>
      <c r="J1025" s="32">
        <v>535574</v>
      </c>
      <c r="K1025" s="32">
        <v>535574</v>
      </c>
      <c r="L1025" s="32">
        <f>Essco_Report2[[#This Row],[FY 2022-23 Allocation]]-Essco_Report2[[#This Row],[FY 2022-23 Expended]]</f>
        <v>0</v>
      </c>
      <c r="M1025" s="32">
        <v>0</v>
      </c>
    </row>
    <row r="1026" spans="1:13" x14ac:dyDescent="0.35">
      <c r="A1026" s="16" t="s">
        <v>3668</v>
      </c>
      <c r="B1026" s="16" t="s">
        <v>3681</v>
      </c>
      <c r="C1026" s="17" t="s">
        <v>7</v>
      </c>
      <c r="D1026" s="21" t="s">
        <v>6</v>
      </c>
      <c r="E1026" s="16" t="s">
        <v>6</v>
      </c>
      <c r="F1026" s="19" t="s">
        <v>1961</v>
      </c>
      <c r="G1026" s="41">
        <v>1928322</v>
      </c>
      <c r="H1026" s="41">
        <v>1928322</v>
      </c>
      <c r="I1026" s="31">
        <f>Essco_Report2[[#This Row],[FY 2021-22 Allocation]]-Essco_Report2[[#This Row],[FY 2021-22 Expended]]</f>
        <v>0</v>
      </c>
      <c r="J1026" s="32">
        <v>5186958</v>
      </c>
      <c r="K1026" s="32">
        <v>5186958</v>
      </c>
      <c r="L1026" s="32">
        <f>Essco_Report2[[#This Row],[FY 2022-23 Allocation]]-Essco_Report2[[#This Row],[FY 2022-23 Expended]]</f>
        <v>0</v>
      </c>
      <c r="M1026" s="32">
        <v>0</v>
      </c>
    </row>
    <row r="1027" spans="1:13" x14ac:dyDescent="0.35">
      <c r="A1027" s="16" t="s">
        <v>3668</v>
      </c>
      <c r="B1027" s="16" t="s">
        <v>3682</v>
      </c>
      <c r="C1027" s="17" t="s">
        <v>7</v>
      </c>
      <c r="D1027" s="18" t="s">
        <v>6</v>
      </c>
      <c r="E1027" s="16" t="s">
        <v>6</v>
      </c>
      <c r="F1027" s="19" t="s">
        <v>1962</v>
      </c>
      <c r="G1027" s="41">
        <v>156509</v>
      </c>
      <c r="H1027" s="41">
        <v>56271</v>
      </c>
      <c r="I1027" s="31">
        <f>Essco_Report2[[#This Row],[FY 2021-22 Allocation]]-Essco_Report2[[#This Row],[FY 2021-22 Expended]]</f>
        <v>100238</v>
      </c>
      <c r="J1027" s="32">
        <v>411004</v>
      </c>
      <c r="K1027" s="32">
        <v>146258</v>
      </c>
      <c r="L1027" s="32">
        <f>Essco_Report2[[#This Row],[FY 2022-23 Allocation]]-Essco_Report2[[#This Row],[FY 2022-23 Expended]]</f>
        <v>264746</v>
      </c>
      <c r="M1027" s="32">
        <v>364984</v>
      </c>
    </row>
    <row r="1028" spans="1:13" x14ac:dyDescent="0.35">
      <c r="A1028" s="16" t="s">
        <v>3668</v>
      </c>
      <c r="B1028" s="16" t="s">
        <v>3683</v>
      </c>
      <c r="C1028" s="17" t="s">
        <v>7</v>
      </c>
      <c r="D1028" s="21" t="s">
        <v>6</v>
      </c>
      <c r="E1028" s="16" t="s">
        <v>6</v>
      </c>
      <c r="F1028" s="19" t="s">
        <v>1963</v>
      </c>
      <c r="G1028" s="41">
        <v>83650</v>
      </c>
      <c r="H1028" s="41">
        <v>83650</v>
      </c>
      <c r="I1028" s="31">
        <f>Essco_Report2[[#This Row],[FY 2021-22 Allocation]]-Essco_Report2[[#This Row],[FY 2021-22 Expended]]</f>
        <v>0</v>
      </c>
      <c r="J1028" s="32">
        <v>234703</v>
      </c>
      <c r="K1028" s="32">
        <v>788.5</v>
      </c>
      <c r="L1028" s="32">
        <f>Essco_Report2[[#This Row],[FY 2022-23 Allocation]]-Essco_Report2[[#This Row],[FY 2022-23 Expended]]</f>
        <v>233914.5</v>
      </c>
      <c r="M1028" s="32">
        <v>233914.5</v>
      </c>
    </row>
    <row r="1029" spans="1:13" x14ac:dyDescent="0.35">
      <c r="A1029" s="16" t="s">
        <v>3668</v>
      </c>
      <c r="B1029" s="16" t="s">
        <v>3684</v>
      </c>
      <c r="C1029" s="17" t="s">
        <v>7</v>
      </c>
      <c r="D1029" s="18" t="s">
        <v>6</v>
      </c>
      <c r="E1029" s="16" t="s">
        <v>6</v>
      </c>
      <c r="F1029" s="19" t="s">
        <v>509</v>
      </c>
      <c r="G1029" s="41">
        <v>1153210</v>
      </c>
      <c r="H1029" s="41">
        <v>1153210</v>
      </c>
      <c r="I1029" s="31">
        <f>Essco_Report2[[#This Row],[FY 2021-22 Allocation]]-Essco_Report2[[#This Row],[FY 2021-22 Expended]]</f>
        <v>0</v>
      </c>
      <c r="J1029" s="32">
        <v>3062043</v>
      </c>
      <c r="K1029" s="32">
        <v>3062043</v>
      </c>
      <c r="L1029" s="32">
        <f>Essco_Report2[[#This Row],[FY 2022-23 Allocation]]-Essco_Report2[[#This Row],[FY 2022-23 Expended]]</f>
        <v>0</v>
      </c>
      <c r="M1029" s="32">
        <v>0</v>
      </c>
    </row>
    <row r="1030" spans="1:13" x14ac:dyDescent="0.35">
      <c r="A1030" s="16" t="s">
        <v>3668</v>
      </c>
      <c r="B1030" s="16" t="s">
        <v>3684</v>
      </c>
      <c r="C1030" s="17" t="s">
        <v>1964</v>
      </c>
      <c r="D1030" s="21" t="s">
        <v>1965</v>
      </c>
      <c r="E1030" s="16" t="s">
        <v>10</v>
      </c>
      <c r="F1030" s="19" t="s">
        <v>1966</v>
      </c>
      <c r="G1030" s="41">
        <v>50000</v>
      </c>
      <c r="H1030" s="41">
        <v>50000</v>
      </c>
      <c r="I1030" s="31">
        <f>Essco_Report2[[#This Row],[FY 2021-22 Allocation]]-Essco_Report2[[#This Row],[FY 2021-22 Expended]]</f>
        <v>0</v>
      </c>
      <c r="J1030" s="32">
        <v>62830</v>
      </c>
      <c r="K1030" s="32">
        <v>32310.7</v>
      </c>
      <c r="L1030" s="32">
        <f>Essco_Report2[[#This Row],[FY 2022-23 Allocation]]-Essco_Report2[[#This Row],[FY 2022-23 Expended]]</f>
        <v>30519.3</v>
      </c>
      <c r="M1030" s="32">
        <v>30519.3</v>
      </c>
    </row>
    <row r="1031" spans="1:13" x14ac:dyDescent="0.35">
      <c r="A1031" s="16" t="s">
        <v>3668</v>
      </c>
      <c r="B1031" s="16" t="s">
        <v>3685</v>
      </c>
      <c r="C1031" s="17" t="s">
        <v>7</v>
      </c>
      <c r="D1031" s="21" t="s">
        <v>6</v>
      </c>
      <c r="E1031" s="16" t="s">
        <v>6</v>
      </c>
      <c r="F1031" s="19" t="s">
        <v>1967</v>
      </c>
      <c r="G1031" s="41">
        <v>3557116</v>
      </c>
      <c r="H1031" s="41">
        <v>3557116</v>
      </c>
      <c r="I1031" s="31">
        <f>Essco_Report2[[#This Row],[FY 2021-22 Allocation]]-Essco_Report2[[#This Row],[FY 2021-22 Expended]]</f>
        <v>0</v>
      </c>
      <c r="J1031" s="32">
        <v>9557259</v>
      </c>
      <c r="K1031" s="32">
        <v>9557259</v>
      </c>
      <c r="L1031" s="32">
        <f>Essco_Report2[[#This Row],[FY 2022-23 Allocation]]-Essco_Report2[[#This Row],[FY 2022-23 Expended]]</f>
        <v>0</v>
      </c>
      <c r="M1031" s="32">
        <v>0</v>
      </c>
    </row>
    <row r="1032" spans="1:13" x14ac:dyDescent="0.35">
      <c r="A1032" s="16" t="s">
        <v>3668</v>
      </c>
      <c r="B1032" s="16" t="s">
        <v>3685</v>
      </c>
      <c r="C1032" s="17" t="s">
        <v>1968</v>
      </c>
      <c r="D1032" s="18" t="s">
        <v>1969</v>
      </c>
      <c r="E1032" s="16" t="s">
        <v>10</v>
      </c>
      <c r="F1032" s="19" t="s">
        <v>3019</v>
      </c>
      <c r="G1032" s="41">
        <v>53908</v>
      </c>
      <c r="H1032" s="41">
        <v>53908</v>
      </c>
      <c r="I1032" s="31">
        <f>Essco_Report2[[#This Row],[FY 2021-22 Allocation]]-Essco_Report2[[#This Row],[FY 2021-22 Expended]]</f>
        <v>0</v>
      </c>
      <c r="J1032" s="32">
        <v>155841</v>
      </c>
      <c r="K1032" s="32">
        <v>155841</v>
      </c>
      <c r="L1032" s="32">
        <f>Essco_Report2[[#This Row],[FY 2022-23 Allocation]]-Essco_Report2[[#This Row],[FY 2022-23 Expended]]</f>
        <v>0</v>
      </c>
      <c r="M1032" s="32">
        <v>0</v>
      </c>
    </row>
    <row r="1033" spans="1:13" x14ac:dyDescent="0.35">
      <c r="A1033" s="16" t="s">
        <v>3668</v>
      </c>
      <c r="B1033" s="16" t="s">
        <v>3686</v>
      </c>
      <c r="C1033" s="17" t="s">
        <v>7</v>
      </c>
      <c r="D1033" s="18" t="s">
        <v>6</v>
      </c>
      <c r="E1033" s="16" t="s">
        <v>6</v>
      </c>
      <c r="F1033" s="19" t="s">
        <v>1970</v>
      </c>
      <c r="G1033" s="41">
        <v>1289109</v>
      </c>
      <c r="H1033" s="41">
        <v>1289109</v>
      </c>
      <c r="I1033" s="31">
        <f>Essco_Report2[[#This Row],[FY 2021-22 Allocation]]-Essco_Report2[[#This Row],[FY 2021-22 Expended]]</f>
        <v>0</v>
      </c>
      <c r="J1033" s="32">
        <v>3461586</v>
      </c>
      <c r="K1033" s="32">
        <v>3461586</v>
      </c>
      <c r="L1033" s="32">
        <f>Essco_Report2[[#This Row],[FY 2022-23 Allocation]]-Essco_Report2[[#This Row],[FY 2022-23 Expended]]</f>
        <v>0</v>
      </c>
      <c r="M1033" s="32">
        <v>0</v>
      </c>
    </row>
    <row r="1034" spans="1:13" x14ac:dyDescent="0.35">
      <c r="A1034" s="16" t="s">
        <v>3668</v>
      </c>
      <c r="B1034" s="16" t="s">
        <v>3687</v>
      </c>
      <c r="C1034" s="17" t="s">
        <v>7</v>
      </c>
      <c r="D1034" s="18" t="s">
        <v>6</v>
      </c>
      <c r="E1034" s="16" t="s">
        <v>6</v>
      </c>
      <c r="F1034" s="19" t="s">
        <v>1971</v>
      </c>
      <c r="G1034" s="41">
        <v>441474</v>
      </c>
      <c r="H1034" s="41">
        <v>441474</v>
      </c>
      <c r="I1034" s="31">
        <f>Essco_Report2[[#This Row],[FY 2021-22 Allocation]]-Essco_Report2[[#This Row],[FY 2021-22 Expended]]</f>
        <v>0</v>
      </c>
      <c r="J1034" s="32">
        <v>1271634</v>
      </c>
      <c r="K1034" s="32">
        <v>1271634</v>
      </c>
      <c r="L1034" s="32">
        <f>Essco_Report2[[#This Row],[FY 2022-23 Allocation]]-Essco_Report2[[#This Row],[FY 2022-23 Expended]]</f>
        <v>0</v>
      </c>
      <c r="M1034" s="32">
        <v>0</v>
      </c>
    </row>
    <row r="1035" spans="1:13" x14ac:dyDescent="0.35">
      <c r="A1035" s="16" t="s">
        <v>3668</v>
      </c>
      <c r="B1035" s="16" t="s">
        <v>3688</v>
      </c>
      <c r="C1035" s="17" t="s">
        <v>7</v>
      </c>
      <c r="D1035" s="21" t="s">
        <v>6</v>
      </c>
      <c r="E1035" s="16" t="s">
        <v>6</v>
      </c>
      <c r="F1035" s="19" t="s">
        <v>1972</v>
      </c>
      <c r="G1035" s="41">
        <v>4901762</v>
      </c>
      <c r="H1035" s="41">
        <v>4901762</v>
      </c>
      <c r="I1035" s="31">
        <f>Essco_Report2[[#This Row],[FY 2021-22 Allocation]]-Essco_Report2[[#This Row],[FY 2021-22 Expended]]</f>
        <v>0</v>
      </c>
      <c r="J1035" s="32">
        <v>9262716</v>
      </c>
      <c r="K1035" s="32">
        <v>8616014.7699999996</v>
      </c>
      <c r="L1035" s="32">
        <f>Essco_Report2[[#This Row],[FY 2022-23 Allocation]]-Essco_Report2[[#This Row],[FY 2022-23 Expended]]</f>
        <v>646701.23000000045</v>
      </c>
      <c r="M1035" s="32">
        <v>646701.23</v>
      </c>
    </row>
    <row r="1036" spans="1:13" x14ac:dyDescent="0.35">
      <c r="A1036" s="16" t="s">
        <v>3668</v>
      </c>
      <c r="B1036" s="16" t="s">
        <v>3688</v>
      </c>
      <c r="C1036" s="17" t="s">
        <v>1973</v>
      </c>
      <c r="D1036" s="18" t="s">
        <v>1974</v>
      </c>
      <c r="E1036" s="16" t="s">
        <v>10</v>
      </c>
      <c r="F1036" s="19" t="s">
        <v>1975</v>
      </c>
      <c r="G1036" s="41">
        <v>322635</v>
      </c>
      <c r="H1036" s="41">
        <v>322635</v>
      </c>
      <c r="I1036" s="31">
        <f>Essco_Report2[[#This Row],[FY 2021-22 Allocation]]-Essco_Report2[[#This Row],[FY 2021-22 Expended]]</f>
        <v>0</v>
      </c>
      <c r="J1036" s="32">
        <v>657531</v>
      </c>
      <c r="K1036" s="32">
        <v>539426.19999999995</v>
      </c>
      <c r="L1036" s="32">
        <f>Essco_Report2[[#This Row],[FY 2022-23 Allocation]]-Essco_Report2[[#This Row],[FY 2022-23 Expended]]</f>
        <v>118104.80000000005</v>
      </c>
      <c r="M1036" s="32">
        <v>118104.8</v>
      </c>
    </row>
    <row r="1037" spans="1:13" x14ac:dyDescent="0.35">
      <c r="A1037" s="16" t="s">
        <v>3668</v>
      </c>
      <c r="B1037" s="16" t="s">
        <v>3689</v>
      </c>
      <c r="C1037" s="17" t="s">
        <v>7</v>
      </c>
      <c r="D1037" s="18" t="s">
        <v>6</v>
      </c>
      <c r="E1037" s="16" t="s">
        <v>6</v>
      </c>
      <c r="F1037" s="19" t="s">
        <v>1976</v>
      </c>
      <c r="G1037" s="41">
        <v>2677202</v>
      </c>
      <c r="H1037" s="41">
        <v>2677202</v>
      </c>
      <c r="I1037" s="31">
        <f>Essco_Report2[[#This Row],[FY 2021-22 Allocation]]-Essco_Report2[[#This Row],[FY 2021-22 Expended]]</f>
        <v>0</v>
      </c>
      <c r="J1037" s="32">
        <v>7173749</v>
      </c>
      <c r="K1037" s="32">
        <v>7173749</v>
      </c>
      <c r="L1037" s="32">
        <f>Essco_Report2[[#This Row],[FY 2022-23 Allocation]]-Essco_Report2[[#This Row],[FY 2022-23 Expended]]</f>
        <v>0</v>
      </c>
      <c r="M1037" s="32">
        <v>0</v>
      </c>
    </row>
    <row r="1038" spans="1:13" x14ac:dyDescent="0.35">
      <c r="A1038" s="16" t="s">
        <v>3668</v>
      </c>
      <c r="B1038" s="16" t="s">
        <v>3690</v>
      </c>
      <c r="C1038" s="17" t="s">
        <v>7</v>
      </c>
      <c r="D1038" s="21" t="s">
        <v>6</v>
      </c>
      <c r="E1038" s="16" t="s">
        <v>6</v>
      </c>
      <c r="F1038" s="19" t="s">
        <v>1977</v>
      </c>
      <c r="G1038" s="41">
        <v>726961</v>
      </c>
      <c r="H1038" s="41">
        <v>726961</v>
      </c>
      <c r="I1038" s="31">
        <f>Essco_Report2[[#This Row],[FY 2021-22 Allocation]]-Essco_Report2[[#This Row],[FY 2021-22 Expended]]</f>
        <v>0</v>
      </c>
      <c r="J1038" s="32">
        <v>1970258</v>
      </c>
      <c r="K1038" s="32">
        <v>1970258</v>
      </c>
      <c r="L1038" s="32">
        <f>Essco_Report2[[#This Row],[FY 2022-23 Allocation]]-Essco_Report2[[#This Row],[FY 2022-23 Expended]]</f>
        <v>0</v>
      </c>
      <c r="M1038" s="32">
        <v>0</v>
      </c>
    </row>
    <row r="1039" spans="1:13" x14ac:dyDescent="0.35">
      <c r="A1039" s="16" t="s">
        <v>3668</v>
      </c>
      <c r="B1039" s="16" t="s">
        <v>3691</v>
      </c>
      <c r="C1039" s="17" t="s">
        <v>7</v>
      </c>
      <c r="D1039" s="21" t="s">
        <v>6</v>
      </c>
      <c r="E1039" s="16" t="s">
        <v>6</v>
      </c>
      <c r="F1039" s="19" t="s">
        <v>1978</v>
      </c>
      <c r="G1039" s="41">
        <v>50000</v>
      </c>
      <c r="H1039" s="41">
        <v>50000</v>
      </c>
      <c r="I1039" s="31">
        <f>Essco_Report2[[#This Row],[FY 2021-22 Allocation]]-Essco_Report2[[#This Row],[FY 2021-22 Expended]]</f>
        <v>0</v>
      </c>
      <c r="J1039" s="32">
        <v>69737</v>
      </c>
      <c r="K1039" s="32">
        <v>69737</v>
      </c>
      <c r="L1039" s="32">
        <f>Essco_Report2[[#This Row],[FY 2022-23 Allocation]]-Essco_Report2[[#This Row],[FY 2022-23 Expended]]</f>
        <v>0</v>
      </c>
      <c r="M1039" s="32">
        <v>0</v>
      </c>
    </row>
    <row r="1040" spans="1:13" x14ac:dyDescent="0.35">
      <c r="A1040" s="16" t="s">
        <v>3668</v>
      </c>
      <c r="B1040" s="16" t="s">
        <v>3692</v>
      </c>
      <c r="C1040" s="17" t="s">
        <v>7</v>
      </c>
      <c r="D1040" s="18" t="s">
        <v>6</v>
      </c>
      <c r="E1040" s="16" t="s">
        <v>6</v>
      </c>
      <c r="F1040" s="19" t="s">
        <v>1979</v>
      </c>
      <c r="G1040" s="41">
        <v>22229275</v>
      </c>
      <c r="H1040" s="41">
        <v>22229275</v>
      </c>
      <c r="I1040" s="31">
        <f>Essco_Report2[[#This Row],[FY 2021-22 Allocation]]-Essco_Report2[[#This Row],[FY 2021-22 Expended]]</f>
        <v>0</v>
      </c>
      <c r="J1040" s="32">
        <v>56313328</v>
      </c>
      <c r="K1040" s="32">
        <v>56313328</v>
      </c>
      <c r="L1040" s="32">
        <f>Essco_Report2[[#This Row],[FY 2022-23 Allocation]]-Essco_Report2[[#This Row],[FY 2022-23 Expended]]</f>
        <v>0</v>
      </c>
      <c r="M1040" s="32">
        <v>0</v>
      </c>
    </row>
    <row r="1041" spans="1:13" x14ac:dyDescent="0.35">
      <c r="A1041" s="16" t="s">
        <v>3668</v>
      </c>
      <c r="B1041" s="16" t="s">
        <v>3692</v>
      </c>
      <c r="C1041" s="17" t="s">
        <v>1980</v>
      </c>
      <c r="D1041" s="21" t="s">
        <v>1981</v>
      </c>
      <c r="E1041" s="16" t="s">
        <v>10</v>
      </c>
      <c r="F1041" s="19" t="s">
        <v>1982</v>
      </c>
      <c r="G1041" s="41">
        <v>50000</v>
      </c>
      <c r="H1041" s="41">
        <v>50000</v>
      </c>
      <c r="I1041" s="31">
        <f>Essco_Report2[[#This Row],[FY 2021-22 Allocation]]-Essco_Report2[[#This Row],[FY 2021-22 Expended]]</f>
        <v>0</v>
      </c>
      <c r="J1041" s="32">
        <v>94719</v>
      </c>
      <c r="K1041" s="32">
        <v>75738.080000000002</v>
      </c>
      <c r="L1041" s="32">
        <f>Essco_Report2[[#This Row],[FY 2022-23 Allocation]]-Essco_Report2[[#This Row],[FY 2022-23 Expended]]</f>
        <v>18980.919999999998</v>
      </c>
      <c r="M1041" s="32">
        <v>18980.919999999998</v>
      </c>
    </row>
    <row r="1042" spans="1:13" x14ac:dyDescent="0.35">
      <c r="A1042" s="16" t="s">
        <v>3668</v>
      </c>
      <c r="B1042" s="16" t="s">
        <v>3692</v>
      </c>
      <c r="C1042" s="17" t="s">
        <v>1983</v>
      </c>
      <c r="D1042" s="18" t="s">
        <v>1984</v>
      </c>
      <c r="E1042" s="16" t="s">
        <v>10</v>
      </c>
      <c r="F1042" s="19" t="s">
        <v>1985</v>
      </c>
      <c r="G1042" s="41">
        <v>157015</v>
      </c>
      <c r="H1042" s="41">
        <v>157015</v>
      </c>
      <c r="I1042" s="31">
        <f>Essco_Report2[[#This Row],[FY 2021-22 Allocation]]-Essco_Report2[[#This Row],[FY 2021-22 Expended]]</f>
        <v>0</v>
      </c>
      <c r="J1042" s="32">
        <v>331717</v>
      </c>
      <c r="K1042" s="32">
        <v>331717</v>
      </c>
      <c r="L1042" s="32">
        <f>Essco_Report2[[#This Row],[FY 2022-23 Allocation]]-Essco_Report2[[#This Row],[FY 2022-23 Expended]]</f>
        <v>0</v>
      </c>
      <c r="M1042" s="32">
        <v>0</v>
      </c>
    </row>
    <row r="1043" spans="1:13" s="4" customFormat="1" x14ac:dyDescent="0.35">
      <c r="A1043" s="16" t="s">
        <v>3668</v>
      </c>
      <c r="B1043" s="16" t="s">
        <v>3692</v>
      </c>
      <c r="C1043" s="17" t="s">
        <v>1986</v>
      </c>
      <c r="D1043" s="18" t="s">
        <v>1987</v>
      </c>
      <c r="E1043" s="16" t="s">
        <v>10</v>
      </c>
      <c r="F1043" s="19" t="s">
        <v>1988</v>
      </c>
      <c r="G1043" s="41">
        <v>50000</v>
      </c>
      <c r="H1043" s="41">
        <v>50000</v>
      </c>
      <c r="I1043" s="31">
        <f>Essco_Report2[[#This Row],[FY 2021-22 Allocation]]-Essco_Report2[[#This Row],[FY 2021-22 Expended]]</f>
        <v>0</v>
      </c>
      <c r="J1043" s="32">
        <v>112127</v>
      </c>
      <c r="K1043" s="32">
        <v>112127</v>
      </c>
      <c r="L1043" s="32">
        <f>Essco_Report2[[#This Row],[FY 2022-23 Allocation]]-Essco_Report2[[#This Row],[FY 2022-23 Expended]]</f>
        <v>0</v>
      </c>
      <c r="M1043" s="32">
        <v>0</v>
      </c>
    </row>
    <row r="1044" spans="1:13" x14ac:dyDescent="0.35">
      <c r="A1044" s="16" t="s">
        <v>3668</v>
      </c>
      <c r="B1044" s="16" t="s">
        <v>3692</v>
      </c>
      <c r="C1044" s="17" t="s">
        <v>1992</v>
      </c>
      <c r="D1044" s="21" t="s">
        <v>1993</v>
      </c>
      <c r="E1044" s="16" t="s">
        <v>10</v>
      </c>
      <c r="F1044" s="19" t="s">
        <v>3020</v>
      </c>
      <c r="G1044" s="41">
        <v>298709</v>
      </c>
      <c r="H1044" s="41">
        <v>298709</v>
      </c>
      <c r="I1044" s="31">
        <f>Essco_Report2[[#This Row],[FY 2021-22 Allocation]]-Essco_Report2[[#This Row],[FY 2021-22 Expended]]</f>
        <v>0</v>
      </c>
      <c r="J1044" s="32">
        <v>576944</v>
      </c>
      <c r="K1044" s="32">
        <v>177537.05</v>
      </c>
      <c r="L1044" s="32">
        <f>Essco_Report2[[#This Row],[FY 2022-23 Allocation]]-Essco_Report2[[#This Row],[FY 2022-23 Expended]]</f>
        <v>399406.95</v>
      </c>
      <c r="M1044" s="32">
        <v>399406.95</v>
      </c>
    </row>
    <row r="1045" spans="1:13" x14ac:dyDescent="0.35">
      <c r="A1045" s="16" t="s">
        <v>3668</v>
      </c>
      <c r="B1045" s="16" t="s">
        <v>3692</v>
      </c>
      <c r="C1045" s="17" t="s">
        <v>1994</v>
      </c>
      <c r="D1045" s="21" t="s">
        <v>1995</v>
      </c>
      <c r="E1045" s="16" t="s">
        <v>10</v>
      </c>
      <c r="F1045" s="19" t="s">
        <v>1996</v>
      </c>
      <c r="G1045" s="41">
        <v>50000</v>
      </c>
      <c r="H1045" s="41">
        <v>50000</v>
      </c>
      <c r="I1045" s="31">
        <f>Essco_Report2[[#This Row],[FY 2021-22 Allocation]]-Essco_Report2[[#This Row],[FY 2021-22 Expended]]</f>
        <v>0</v>
      </c>
      <c r="J1045" s="32">
        <v>101666</v>
      </c>
      <c r="K1045" s="32">
        <v>101666</v>
      </c>
      <c r="L1045" s="32">
        <f>Essco_Report2[[#This Row],[FY 2022-23 Allocation]]-Essco_Report2[[#This Row],[FY 2022-23 Expended]]</f>
        <v>0</v>
      </c>
      <c r="M1045" s="32">
        <v>0</v>
      </c>
    </row>
    <row r="1046" spans="1:13" x14ac:dyDescent="0.35">
      <c r="A1046" s="16" t="s">
        <v>3668</v>
      </c>
      <c r="B1046" s="16" t="s">
        <v>3692</v>
      </c>
      <c r="C1046" s="17" t="s">
        <v>1997</v>
      </c>
      <c r="D1046" s="18" t="s">
        <v>1998</v>
      </c>
      <c r="E1046" s="16" t="s">
        <v>10</v>
      </c>
      <c r="F1046" s="19" t="s">
        <v>3081</v>
      </c>
      <c r="G1046" s="41">
        <v>74918</v>
      </c>
      <c r="H1046" s="41">
        <v>74918</v>
      </c>
      <c r="I1046" s="31">
        <f>Essco_Report2[[#This Row],[FY 2021-22 Allocation]]-Essco_Report2[[#This Row],[FY 2021-22 Expended]]</f>
        <v>0</v>
      </c>
      <c r="J1046" s="32">
        <v>959748</v>
      </c>
      <c r="K1046" s="32">
        <v>959748</v>
      </c>
      <c r="L1046" s="32">
        <f>Essco_Report2[[#This Row],[FY 2022-23 Allocation]]-Essco_Report2[[#This Row],[FY 2022-23 Expended]]</f>
        <v>0</v>
      </c>
      <c r="M1046" s="32">
        <v>0</v>
      </c>
    </row>
    <row r="1047" spans="1:13" x14ac:dyDescent="0.35">
      <c r="A1047" s="16" t="s">
        <v>3668</v>
      </c>
      <c r="B1047" s="16" t="s">
        <v>3692</v>
      </c>
      <c r="C1047" s="17" t="s">
        <v>1999</v>
      </c>
      <c r="D1047" s="21" t="s">
        <v>2000</v>
      </c>
      <c r="E1047" s="16" t="s">
        <v>10</v>
      </c>
      <c r="F1047" s="19" t="s">
        <v>2001</v>
      </c>
      <c r="G1047" s="41">
        <v>126630</v>
      </c>
      <c r="H1047" s="41">
        <v>126630</v>
      </c>
      <c r="I1047" s="31">
        <f>Essco_Report2[[#This Row],[FY 2021-22 Allocation]]-Essco_Report2[[#This Row],[FY 2021-22 Expended]]</f>
        <v>0</v>
      </c>
      <c r="J1047" s="32">
        <v>237451</v>
      </c>
      <c r="K1047" s="32">
        <v>237451</v>
      </c>
      <c r="L1047" s="32">
        <f>Essco_Report2[[#This Row],[FY 2022-23 Allocation]]-Essco_Report2[[#This Row],[FY 2022-23 Expended]]</f>
        <v>0</v>
      </c>
      <c r="M1047" s="32">
        <v>0</v>
      </c>
    </row>
    <row r="1048" spans="1:13" x14ac:dyDescent="0.35">
      <c r="A1048" s="16" t="s">
        <v>3668</v>
      </c>
      <c r="B1048" s="16" t="s">
        <v>3692</v>
      </c>
      <c r="C1048" s="17" t="s">
        <v>2002</v>
      </c>
      <c r="D1048" s="18" t="s">
        <v>2003</v>
      </c>
      <c r="E1048" s="16" t="s">
        <v>10</v>
      </c>
      <c r="F1048" s="19" t="s">
        <v>2004</v>
      </c>
      <c r="G1048" s="41">
        <v>67803</v>
      </c>
      <c r="H1048" s="41">
        <v>67803</v>
      </c>
      <c r="I1048" s="31">
        <f>Essco_Report2[[#This Row],[FY 2021-22 Allocation]]-Essco_Report2[[#This Row],[FY 2021-22 Expended]]</f>
        <v>0</v>
      </c>
      <c r="J1048" s="32">
        <v>199111</v>
      </c>
      <c r="K1048" s="32">
        <v>195713.13</v>
      </c>
      <c r="L1048" s="32">
        <f>Essco_Report2[[#This Row],[FY 2022-23 Allocation]]-Essco_Report2[[#This Row],[FY 2022-23 Expended]]</f>
        <v>3397.8699999999953</v>
      </c>
      <c r="M1048" s="32">
        <v>3397.87</v>
      </c>
    </row>
    <row r="1049" spans="1:13" x14ac:dyDescent="0.35">
      <c r="A1049" s="16" t="s">
        <v>3668</v>
      </c>
      <c r="B1049" s="16" t="s">
        <v>3692</v>
      </c>
      <c r="C1049" s="17" t="s">
        <v>2005</v>
      </c>
      <c r="D1049" s="18" t="s">
        <v>2006</v>
      </c>
      <c r="E1049" s="16" t="s">
        <v>10</v>
      </c>
      <c r="F1049" s="19" t="s">
        <v>2007</v>
      </c>
      <c r="G1049" s="41">
        <v>230393</v>
      </c>
      <c r="H1049" s="41">
        <v>230393</v>
      </c>
      <c r="I1049" s="31">
        <f>Essco_Report2[[#This Row],[FY 2021-22 Allocation]]-Essco_Report2[[#This Row],[FY 2021-22 Expended]]</f>
        <v>0</v>
      </c>
      <c r="J1049" s="32">
        <v>387865</v>
      </c>
      <c r="K1049" s="32">
        <v>131263</v>
      </c>
      <c r="L1049" s="32">
        <f>Essco_Report2[[#This Row],[FY 2022-23 Allocation]]-Essco_Report2[[#This Row],[FY 2022-23 Expended]]</f>
        <v>256602</v>
      </c>
      <c r="M1049" s="32">
        <v>256602</v>
      </c>
    </row>
    <row r="1050" spans="1:13" x14ac:dyDescent="0.35">
      <c r="A1050" s="16" t="s">
        <v>3668</v>
      </c>
      <c r="B1050" s="16" t="s">
        <v>3692</v>
      </c>
      <c r="C1050" s="17" t="s">
        <v>2008</v>
      </c>
      <c r="D1050" s="21" t="s">
        <v>2009</v>
      </c>
      <c r="E1050" s="16" t="s">
        <v>10</v>
      </c>
      <c r="F1050" s="19" t="s">
        <v>3089</v>
      </c>
      <c r="G1050" s="41">
        <v>140130</v>
      </c>
      <c r="H1050" s="41">
        <v>140130</v>
      </c>
      <c r="I1050" s="31">
        <f>Essco_Report2[[#This Row],[FY 2021-22 Allocation]]-Essco_Report2[[#This Row],[FY 2021-22 Expended]]</f>
        <v>0</v>
      </c>
      <c r="J1050" s="32">
        <v>374606</v>
      </c>
      <c r="K1050" s="32">
        <v>374606</v>
      </c>
      <c r="L1050" s="32">
        <f>Essco_Report2[[#This Row],[FY 2022-23 Allocation]]-Essco_Report2[[#This Row],[FY 2022-23 Expended]]</f>
        <v>0</v>
      </c>
      <c r="M1050" s="32">
        <v>0</v>
      </c>
    </row>
    <row r="1051" spans="1:13" x14ac:dyDescent="0.35">
      <c r="A1051" s="16" t="s">
        <v>3668</v>
      </c>
      <c r="B1051" s="16" t="s">
        <v>3692</v>
      </c>
      <c r="C1051" s="17" t="s">
        <v>2010</v>
      </c>
      <c r="D1051" s="21" t="s">
        <v>2011</v>
      </c>
      <c r="E1051" s="16" t="s">
        <v>10</v>
      </c>
      <c r="F1051" s="19" t="s">
        <v>2012</v>
      </c>
      <c r="G1051" s="41">
        <v>50000</v>
      </c>
      <c r="H1051" s="41">
        <v>50000</v>
      </c>
      <c r="I1051" s="31">
        <f>Essco_Report2[[#This Row],[FY 2021-22 Allocation]]-Essco_Report2[[#This Row],[FY 2021-22 Expended]]</f>
        <v>0</v>
      </c>
      <c r="J1051" s="32">
        <v>50000</v>
      </c>
      <c r="K1051" s="32">
        <v>12554.83</v>
      </c>
      <c r="L1051" s="32">
        <f>Essco_Report2[[#This Row],[FY 2022-23 Allocation]]-Essco_Report2[[#This Row],[FY 2022-23 Expended]]</f>
        <v>37445.17</v>
      </c>
      <c r="M1051" s="32">
        <v>37445.17</v>
      </c>
    </row>
    <row r="1052" spans="1:13" x14ac:dyDescent="0.35">
      <c r="A1052" s="16" t="s">
        <v>3668</v>
      </c>
      <c r="B1052" s="16" t="s">
        <v>3692</v>
      </c>
      <c r="C1052" s="17" t="s">
        <v>2013</v>
      </c>
      <c r="D1052" s="21" t="s">
        <v>2014</v>
      </c>
      <c r="E1052" s="16" t="s">
        <v>10</v>
      </c>
      <c r="F1052" s="19" t="s">
        <v>2015</v>
      </c>
      <c r="G1052" s="41">
        <v>50000</v>
      </c>
      <c r="H1052" s="41">
        <v>50000</v>
      </c>
      <c r="I1052" s="31">
        <f>Essco_Report2[[#This Row],[FY 2021-22 Allocation]]-Essco_Report2[[#This Row],[FY 2021-22 Expended]]</f>
        <v>0</v>
      </c>
      <c r="J1052" s="32">
        <v>50000</v>
      </c>
      <c r="K1052" s="32">
        <v>50000</v>
      </c>
      <c r="L1052" s="32">
        <f>Essco_Report2[[#This Row],[FY 2022-23 Allocation]]-Essco_Report2[[#This Row],[FY 2022-23 Expended]]</f>
        <v>0</v>
      </c>
      <c r="M1052" s="32">
        <v>0</v>
      </c>
    </row>
    <row r="1053" spans="1:13" x14ac:dyDescent="0.35">
      <c r="A1053" s="16" t="s">
        <v>3668</v>
      </c>
      <c r="B1053" s="16" t="s">
        <v>3692</v>
      </c>
      <c r="C1053" s="17" t="s">
        <v>2016</v>
      </c>
      <c r="D1053" s="21" t="s">
        <v>2017</v>
      </c>
      <c r="E1053" s="16" t="s">
        <v>10</v>
      </c>
      <c r="F1053" s="19" t="s">
        <v>2018</v>
      </c>
      <c r="G1053" s="41">
        <v>84741</v>
      </c>
      <c r="H1053" s="41">
        <v>84741</v>
      </c>
      <c r="I1053" s="31">
        <f>Essco_Report2[[#This Row],[FY 2021-22 Allocation]]-Essco_Report2[[#This Row],[FY 2021-22 Expended]]</f>
        <v>0</v>
      </c>
      <c r="J1053" s="32">
        <v>266028</v>
      </c>
      <c r="K1053" s="32">
        <v>266028</v>
      </c>
      <c r="L1053" s="32">
        <f>Essco_Report2[[#This Row],[FY 2022-23 Allocation]]-Essco_Report2[[#This Row],[FY 2022-23 Expended]]</f>
        <v>0</v>
      </c>
      <c r="M1053" s="32">
        <v>0</v>
      </c>
    </row>
    <row r="1054" spans="1:13" x14ac:dyDescent="0.35">
      <c r="A1054" s="16" t="s">
        <v>3668</v>
      </c>
      <c r="B1054" s="16" t="s">
        <v>3692</v>
      </c>
      <c r="C1054" s="17" t="s">
        <v>2019</v>
      </c>
      <c r="D1054" s="21" t="s">
        <v>2020</v>
      </c>
      <c r="E1054" s="16" t="s">
        <v>10</v>
      </c>
      <c r="F1054" s="19" t="s">
        <v>3040</v>
      </c>
      <c r="G1054" s="41">
        <v>66646</v>
      </c>
      <c r="H1054" s="41">
        <v>66646</v>
      </c>
      <c r="I1054" s="31">
        <f>Essco_Report2[[#This Row],[FY 2021-22 Allocation]]-Essco_Report2[[#This Row],[FY 2021-22 Expended]]</f>
        <v>0</v>
      </c>
      <c r="J1054" s="32">
        <v>166068</v>
      </c>
      <c r="K1054" s="32">
        <v>166068</v>
      </c>
      <c r="L1054" s="32">
        <f>Essco_Report2[[#This Row],[FY 2022-23 Allocation]]-Essco_Report2[[#This Row],[FY 2022-23 Expended]]</f>
        <v>0</v>
      </c>
      <c r="M1054" s="32">
        <v>0</v>
      </c>
    </row>
    <row r="1055" spans="1:13" x14ac:dyDescent="0.35">
      <c r="A1055" s="16" t="s">
        <v>3668</v>
      </c>
      <c r="B1055" s="16" t="s">
        <v>3692</v>
      </c>
      <c r="C1055" s="17" t="s">
        <v>2021</v>
      </c>
      <c r="D1055" s="21" t="s">
        <v>2022</v>
      </c>
      <c r="E1055" s="16" t="s">
        <v>10</v>
      </c>
      <c r="F1055" s="19" t="s">
        <v>3693</v>
      </c>
      <c r="G1055" s="41">
        <v>94443</v>
      </c>
      <c r="H1055" s="41">
        <v>94443</v>
      </c>
      <c r="I1055" s="31">
        <f>Essco_Report2[[#This Row],[FY 2021-22 Allocation]]-Essco_Report2[[#This Row],[FY 2021-22 Expended]]</f>
        <v>0</v>
      </c>
      <c r="J1055" s="32">
        <v>304526</v>
      </c>
      <c r="K1055" s="32">
        <v>304526</v>
      </c>
      <c r="L1055" s="32">
        <f>Essco_Report2[[#This Row],[FY 2022-23 Allocation]]-Essco_Report2[[#This Row],[FY 2022-23 Expended]]</f>
        <v>0</v>
      </c>
      <c r="M1055" s="32">
        <v>0</v>
      </c>
    </row>
    <row r="1056" spans="1:13" x14ac:dyDescent="0.35">
      <c r="A1056" s="16" t="s">
        <v>3668</v>
      </c>
      <c r="B1056" s="16" t="s">
        <v>3692</v>
      </c>
      <c r="C1056" s="17" t="s">
        <v>2023</v>
      </c>
      <c r="D1056" s="21" t="s">
        <v>2024</v>
      </c>
      <c r="E1056" s="16" t="s">
        <v>10</v>
      </c>
      <c r="F1056" s="19" t="s">
        <v>2025</v>
      </c>
      <c r="G1056" s="41">
        <v>146930</v>
      </c>
      <c r="H1056" s="41">
        <v>146930</v>
      </c>
      <c r="I1056" s="31">
        <f>Essco_Report2[[#This Row],[FY 2021-22 Allocation]]-Essco_Report2[[#This Row],[FY 2021-22 Expended]]</f>
        <v>0</v>
      </c>
      <c r="J1056" s="32">
        <v>389489</v>
      </c>
      <c r="K1056" s="32">
        <v>389489</v>
      </c>
      <c r="L1056" s="32">
        <f>Essco_Report2[[#This Row],[FY 2022-23 Allocation]]-Essco_Report2[[#This Row],[FY 2022-23 Expended]]</f>
        <v>0</v>
      </c>
      <c r="M1056" s="32">
        <v>0</v>
      </c>
    </row>
    <row r="1057" spans="1:13" x14ac:dyDescent="0.35">
      <c r="A1057" s="16" t="s">
        <v>3668</v>
      </c>
      <c r="B1057" s="16" t="s">
        <v>3692</v>
      </c>
      <c r="C1057" s="17" t="s">
        <v>2026</v>
      </c>
      <c r="D1057" s="21" t="s">
        <v>2027</v>
      </c>
      <c r="E1057" s="16" t="s">
        <v>10</v>
      </c>
      <c r="F1057" s="19" t="s">
        <v>2028</v>
      </c>
      <c r="G1057" s="41">
        <v>113449</v>
      </c>
      <c r="H1057" s="41">
        <v>113449</v>
      </c>
      <c r="I1057" s="31">
        <f>Essco_Report2[[#This Row],[FY 2021-22 Allocation]]-Essco_Report2[[#This Row],[FY 2021-22 Expended]]</f>
        <v>0</v>
      </c>
      <c r="J1057" s="32">
        <v>248159</v>
      </c>
      <c r="K1057" s="32">
        <v>248159</v>
      </c>
      <c r="L1057" s="32">
        <f>Essco_Report2[[#This Row],[FY 2022-23 Allocation]]-Essco_Report2[[#This Row],[FY 2022-23 Expended]]</f>
        <v>0</v>
      </c>
      <c r="M1057" s="32">
        <v>0</v>
      </c>
    </row>
    <row r="1058" spans="1:13" x14ac:dyDescent="0.35">
      <c r="A1058" s="16" t="s">
        <v>3668</v>
      </c>
      <c r="B1058" s="16" t="s">
        <v>3692</v>
      </c>
      <c r="C1058" s="17" t="s">
        <v>2029</v>
      </c>
      <c r="D1058" s="21" t="s">
        <v>2030</v>
      </c>
      <c r="E1058" s="16" t="s">
        <v>10</v>
      </c>
      <c r="F1058" s="19" t="s">
        <v>2031</v>
      </c>
      <c r="G1058" s="41">
        <v>311122</v>
      </c>
      <c r="H1058" s="41">
        <v>311122</v>
      </c>
      <c r="I1058" s="31">
        <f>Essco_Report2[[#This Row],[FY 2021-22 Allocation]]-Essco_Report2[[#This Row],[FY 2021-22 Expended]]</f>
        <v>0</v>
      </c>
      <c r="J1058" s="32">
        <v>712080</v>
      </c>
      <c r="K1058" s="32">
        <v>446421.93</v>
      </c>
      <c r="L1058" s="32">
        <f>Essco_Report2[[#This Row],[FY 2022-23 Allocation]]-Essco_Report2[[#This Row],[FY 2022-23 Expended]]</f>
        <v>265658.07</v>
      </c>
      <c r="M1058" s="32">
        <v>265658.07</v>
      </c>
    </row>
    <row r="1059" spans="1:13" x14ac:dyDescent="0.35">
      <c r="A1059" s="16" t="s">
        <v>3668</v>
      </c>
      <c r="B1059" s="16" t="s">
        <v>3692</v>
      </c>
      <c r="C1059" s="17" t="s">
        <v>2032</v>
      </c>
      <c r="D1059" s="21" t="s">
        <v>2033</v>
      </c>
      <c r="E1059" s="16" t="s">
        <v>10</v>
      </c>
      <c r="F1059" s="19" t="s">
        <v>2034</v>
      </c>
      <c r="G1059" s="41">
        <v>134675</v>
      </c>
      <c r="H1059" s="41">
        <v>134675</v>
      </c>
      <c r="I1059" s="31">
        <f>Essco_Report2[[#This Row],[FY 2021-22 Allocation]]-Essco_Report2[[#This Row],[FY 2021-22 Expended]]</f>
        <v>0</v>
      </c>
      <c r="J1059" s="32">
        <v>288068</v>
      </c>
      <c r="K1059" s="32">
        <v>288068</v>
      </c>
      <c r="L1059" s="32">
        <f>Essco_Report2[[#This Row],[FY 2022-23 Allocation]]-Essco_Report2[[#This Row],[FY 2022-23 Expended]]</f>
        <v>0</v>
      </c>
      <c r="M1059" s="32">
        <v>0</v>
      </c>
    </row>
    <row r="1060" spans="1:13" x14ac:dyDescent="0.35">
      <c r="A1060" s="16" t="s">
        <v>3668</v>
      </c>
      <c r="B1060" s="16" t="s">
        <v>3692</v>
      </c>
      <c r="C1060" s="17" t="s">
        <v>2035</v>
      </c>
      <c r="D1060" s="21" t="s">
        <v>2036</v>
      </c>
      <c r="E1060" s="16" t="s">
        <v>10</v>
      </c>
      <c r="F1060" s="19" t="s">
        <v>2037</v>
      </c>
      <c r="G1060" s="41">
        <v>481532</v>
      </c>
      <c r="H1060" s="41">
        <v>481532</v>
      </c>
      <c r="I1060" s="31">
        <f>Essco_Report2[[#This Row],[FY 2021-22 Allocation]]-Essco_Report2[[#This Row],[FY 2021-22 Expended]]</f>
        <v>0</v>
      </c>
      <c r="J1060" s="32">
        <v>820487</v>
      </c>
      <c r="K1060" s="32">
        <v>46525</v>
      </c>
      <c r="L1060" s="32">
        <f>Essco_Report2[[#This Row],[FY 2022-23 Allocation]]-Essco_Report2[[#This Row],[FY 2022-23 Expended]]</f>
        <v>773962</v>
      </c>
      <c r="M1060" s="32">
        <v>773962</v>
      </c>
    </row>
    <row r="1061" spans="1:13" x14ac:dyDescent="0.35">
      <c r="A1061" s="16" t="s">
        <v>3668</v>
      </c>
      <c r="B1061" s="16" t="s">
        <v>3692</v>
      </c>
      <c r="C1061" s="17" t="s">
        <v>2038</v>
      </c>
      <c r="D1061" s="21" t="s">
        <v>2039</v>
      </c>
      <c r="E1061" s="16" t="s">
        <v>10</v>
      </c>
      <c r="F1061" s="19" t="s">
        <v>2040</v>
      </c>
      <c r="G1061" s="41">
        <v>420420</v>
      </c>
      <c r="H1061" s="41">
        <v>420420</v>
      </c>
      <c r="I1061" s="31">
        <f>Essco_Report2[[#This Row],[FY 2021-22 Allocation]]-Essco_Report2[[#This Row],[FY 2021-22 Expended]]</f>
        <v>0</v>
      </c>
      <c r="J1061" s="32">
        <v>815004</v>
      </c>
      <c r="K1061" s="32">
        <v>815004</v>
      </c>
      <c r="L1061" s="32">
        <f>Essco_Report2[[#This Row],[FY 2022-23 Allocation]]-Essco_Report2[[#This Row],[FY 2022-23 Expended]]</f>
        <v>0</v>
      </c>
      <c r="M1061" s="32">
        <v>0</v>
      </c>
    </row>
    <row r="1062" spans="1:13" x14ac:dyDescent="0.35">
      <c r="A1062" s="16" t="s">
        <v>3668</v>
      </c>
      <c r="B1062" s="16" t="s">
        <v>3692</v>
      </c>
      <c r="C1062" s="17" t="s">
        <v>2041</v>
      </c>
      <c r="D1062" s="21" t="s">
        <v>2042</v>
      </c>
      <c r="E1062" s="16" t="s">
        <v>10</v>
      </c>
      <c r="F1062" s="19" t="s">
        <v>2043</v>
      </c>
      <c r="G1062" s="41">
        <v>312821</v>
      </c>
      <c r="H1062" s="41">
        <v>312821</v>
      </c>
      <c r="I1062" s="31">
        <f>Essco_Report2[[#This Row],[FY 2021-22 Allocation]]-Essco_Report2[[#This Row],[FY 2021-22 Expended]]</f>
        <v>0</v>
      </c>
      <c r="J1062" s="32">
        <v>727694</v>
      </c>
      <c r="K1062" s="32">
        <v>727694</v>
      </c>
      <c r="L1062" s="32">
        <f>Essco_Report2[[#This Row],[FY 2022-23 Allocation]]-Essco_Report2[[#This Row],[FY 2022-23 Expended]]</f>
        <v>0</v>
      </c>
      <c r="M1062" s="32">
        <v>0</v>
      </c>
    </row>
    <row r="1063" spans="1:13" x14ac:dyDescent="0.35">
      <c r="A1063" s="16" t="s">
        <v>3668</v>
      </c>
      <c r="B1063" s="16" t="s">
        <v>3692</v>
      </c>
      <c r="C1063" s="17" t="s">
        <v>2044</v>
      </c>
      <c r="D1063" s="21" t="s">
        <v>2045</v>
      </c>
      <c r="E1063" s="16" t="s">
        <v>10</v>
      </c>
      <c r="F1063" s="19" t="s">
        <v>2046</v>
      </c>
      <c r="G1063" s="41">
        <v>350310</v>
      </c>
      <c r="H1063" s="41">
        <v>350310</v>
      </c>
      <c r="I1063" s="31">
        <f>Essco_Report2[[#This Row],[FY 2021-22 Allocation]]-Essco_Report2[[#This Row],[FY 2021-22 Expended]]</f>
        <v>0</v>
      </c>
      <c r="J1063" s="32">
        <v>702951</v>
      </c>
      <c r="K1063" s="32">
        <v>49517.8</v>
      </c>
      <c r="L1063" s="32">
        <f>Essco_Report2[[#This Row],[FY 2022-23 Allocation]]-Essco_Report2[[#This Row],[FY 2022-23 Expended]]</f>
        <v>653433.19999999995</v>
      </c>
      <c r="M1063" s="32">
        <v>653433.19999999995</v>
      </c>
    </row>
    <row r="1064" spans="1:13" x14ac:dyDescent="0.35">
      <c r="A1064" s="16" t="s">
        <v>3668</v>
      </c>
      <c r="B1064" s="16" t="s">
        <v>3692</v>
      </c>
      <c r="C1064" s="17" t="s">
        <v>2047</v>
      </c>
      <c r="D1064" s="21" t="s">
        <v>2048</v>
      </c>
      <c r="E1064" s="16" t="s">
        <v>10</v>
      </c>
      <c r="F1064" s="19" t="s">
        <v>2049</v>
      </c>
      <c r="G1064" s="41">
        <v>365532</v>
      </c>
      <c r="H1064" s="41">
        <v>37084</v>
      </c>
      <c r="I1064" s="31">
        <f>Essco_Report2[[#This Row],[FY 2021-22 Allocation]]-Essco_Report2[[#This Row],[FY 2021-22 Expended]]</f>
        <v>328448</v>
      </c>
      <c r="J1064" s="32">
        <v>918742</v>
      </c>
      <c r="K1064" s="32">
        <v>398945</v>
      </c>
      <c r="L1064" s="32">
        <f>Essco_Report2[[#This Row],[FY 2022-23 Allocation]]-Essco_Report2[[#This Row],[FY 2022-23 Expended]]</f>
        <v>519797</v>
      </c>
      <c r="M1064" s="32">
        <v>848245</v>
      </c>
    </row>
    <row r="1065" spans="1:13" x14ac:dyDescent="0.35">
      <c r="A1065" s="16" t="s">
        <v>3668</v>
      </c>
      <c r="B1065" s="16" t="s">
        <v>3692</v>
      </c>
      <c r="C1065" s="17" t="s">
        <v>2050</v>
      </c>
      <c r="D1065" s="21" t="s">
        <v>2051</v>
      </c>
      <c r="E1065" s="16" t="s">
        <v>10</v>
      </c>
      <c r="F1065" s="19" t="s">
        <v>2052</v>
      </c>
      <c r="G1065" s="41">
        <v>149617</v>
      </c>
      <c r="H1065" s="41">
        <v>149617</v>
      </c>
      <c r="I1065" s="31">
        <f>Essco_Report2[[#This Row],[FY 2021-22 Allocation]]-Essco_Report2[[#This Row],[FY 2021-22 Expended]]</f>
        <v>0</v>
      </c>
      <c r="J1065" s="32">
        <v>256915</v>
      </c>
      <c r="K1065" s="32">
        <v>256915</v>
      </c>
      <c r="L1065" s="32">
        <f>Essco_Report2[[#This Row],[FY 2022-23 Allocation]]-Essco_Report2[[#This Row],[FY 2022-23 Expended]]</f>
        <v>0</v>
      </c>
      <c r="M1065" s="32">
        <v>0</v>
      </c>
    </row>
    <row r="1066" spans="1:13" x14ac:dyDescent="0.35">
      <c r="A1066" s="16" t="s">
        <v>3668</v>
      </c>
      <c r="B1066" s="16" t="s">
        <v>3692</v>
      </c>
      <c r="C1066" s="17" t="s">
        <v>2053</v>
      </c>
      <c r="D1066" s="21" t="s">
        <v>2054</v>
      </c>
      <c r="E1066" s="16" t="s">
        <v>10</v>
      </c>
      <c r="F1066" s="19" t="s">
        <v>2055</v>
      </c>
      <c r="G1066" s="41">
        <v>50000</v>
      </c>
      <c r="H1066" s="41">
        <v>50000</v>
      </c>
      <c r="I1066" s="31">
        <f>Essco_Report2[[#This Row],[FY 2021-22 Allocation]]-Essco_Report2[[#This Row],[FY 2021-22 Expended]]</f>
        <v>0</v>
      </c>
      <c r="J1066" s="32">
        <v>84536</v>
      </c>
      <c r="K1066" s="32">
        <v>84536</v>
      </c>
      <c r="L1066" s="32">
        <f>Essco_Report2[[#This Row],[FY 2022-23 Allocation]]-Essco_Report2[[#This Row],[FY 2022-23 Expended]]</f>
        <v>0</v>
      </c>
      <c r="M1066" s="32">
        <v>0</v>
      </c>
    </row>
    <row r="1067" spans="1:13" x14ac:dyDescent="0.35">
      <c r="A1067" s="16" t="s">
        <v>3668</v>
      </c>
      <c r="B1067" s="16" t="s">
        <v>3692</v>
      </c>
      <c r="C1067" s="17" t="s">
        <v>2056</v>
      </c>
      <c r="D1067" s="21" t="s">
        <v>2057</v>
      </c>
      <c r="E1067" s="16" t="s">
        <v>10</v>
      </c>
      <c r="F1067" s="19" t="s">
        <v>2058</v>
      </c>
      <c r="G1067" s="41">
        <v>95527</v>
      </c>
      <c r="H1067" s="41">
        <v>95527</v>
      </c>
      <c r="I1067" s="31">
        <f>Essco_Report2[[#This Row],[FY 2021-22 Allocation]]-Essco_Report2[[#This Row],[FY 2021-22 Expended]]</f>
        <v>0</v>
      </c>
      <c r="J1067" s="32">
        <v>184162</v>
      </c>
      <c r="K1067" s="32">
        <v>100828.76</v>
      </c>
      <c r="L1067" s="32">
        <f>Essco_Report2[[#This Row],[FY 2022-23 Allocation]]-Essco_Report2[[#This Row],[FY 2022-23 Expended]]</f>
        <v>83333.240000000005</v>
      </c>
      <c r="M1067" s="32">
        <v>83333.240000000005</v>
      </c>
    </row>
    <row r="1068" spans="1:13" x14ac:dyDescent="0.35">
      <c r="A1068" s="16" t="s">
        <v>3668</v>
      </c>
      <c r="B1068" s="16" t="s">
        <v>3692</v>
      </c>
      <c r="C1068" s="17" t="s">
        <v>2059</v>
      </c>
      <c r="D1068" s="21" t="s">
        <v>2060</v>
      </c>
      <c r="E1068" s="16" t="s">
        <v>10</v>
      </c>
      <c r="F1068" s="19" t="s">
        <v>2061</v>
      </c>
      <c r="G1068" s="41">
        <v>101356</v>
      </c>
      <c r="H1068" s="41">
        <v>101356</v>
      </c>
      <c r="I1068" s="31">
        <f>Essco_Report2[[#This Row],[FY 2021-22 Allocation]]-Essco_Report2[[#This Row],[FY 2021-22 Expended]]</f>
        <v>0</v>
      </c>
      <c r="J1068" s="32">
        <v>281911</v>
      </c>
      <c r="K1068" s="32">
        <v>281911</v>
      </c>
      <c r="L1068" s="32">
        <f>Essco_Report2[[#This Row],[FY 2022-23 Allocation]]-Essco_Report2[[#This Row],[FY 2022-23 Expended]]</f>
        <v>0</v>
      </c>
      <c r="M1068" s="32">
        <v>0</v>
      </c>
    </row>
    <row r="1069" spans="1:13" x14ac:dyDescent="0.35">
      <c r="A1069" s="16" t="s">
        <v>3668</v>
      </c>
      <c r="B1069" s="16" t="s">
        <v>3692</v>
      </c>
      <c r="C1069" s="17" t="s">
        <v>2062</v>
      </c>
      <c r="D1069" s="21" t="s">
        <v>2063</v>
      </c>
      <c r="E1069" s="16" t="s">
        <v>10</v>
      </c>
      <c r="F1069" s="19" t="s">
        <v>2064</v>
      </c>
      <c r="G1069" s="41">
        <v>120820</v>
      </c>
      <c r="H1069" s="41">
        <v>120820</v>
      </c>
      <c r="I1069" s="31">
        <f>Essco_Report2[[#This Row],[FY 2021-22 Allocation]]-Essco_Report2[[#This Row],[FY 2021-22 Expended]]</f>
        <v>0</v>
      </c>
      <c r="J1069" s="32">
        <v>245702</v>
      </c>
      <c r="K1069" s="32">
        <v>245702</v>
      </c>
      <c r="L1069" s="32">
        <f>Essco_Report2[[#This Row],[FY 2022-23 Allocation]]-Essco_Report2[[#This Row],[FY 2022-23 Expended]]</f>
        <v>0</v>
      </c>
      <c r="M1069" s="32">
        <v>0</v>
      </c>
    </row>
    <row r="1070" spans="1:13" x14ac:dyDescent="0.35">
      <c r="A1070" s="16" t="s">
        <v>3668</v>
      </c>
      <c r="B1070" s="16" t="s">
        <v>3692</v>
      </c>
      <c r="C1070" s="17" t="s">
        <v>2065</v>
      </c>
      <c r="D1070" s="21" t="s">
        <v>2066</v>
      </c>
      <c r="E1070" s="16" t="s">
        <v>10</v>
      </c>
      <c r="F1070" s="19" t="s">
        <v>2067</v>
      </c>
      <c r="G1070" s="41">
        <v>248028</v>
      </c>
      <c r="H1070" s="41">
        <v>248028</v>
      </c>
      <c r="I1070" s="31">
        <f>Essco_Report2[[#This Row],[FY 2021-22 Allocation]]-Essco_Report2[[#This Row],[FY 2021-22 Expended]]</f>
        <v>0</v>
      </c>
      <c r="J1070" s="32">
        <v>464825</v>
      </c>
      <c r="K1070" s="32">
        <v>464825</v>
      </c>
      <c r="L1070" s="32">
        <f>Essco_Report2[[#This Row],[FY 2022-23 Allocation]]-Essco_Report2[[#This Row],[FY 2022-23 Expended]]</f>
        <v>0</v>
      </c>
      <c r="M1070" s="32">
        <v>0</v>
      </c>
    </row>
    <row r="1071" spans="1:13" x14ac:dyDescent="0.35">
      <c r="A1071" s="16" t="s">
        <v>3668</v>
      </c>
      <c r="B1071" s="16" t="s">
        <v>3694</v>
      </c>
      <c r="C1071" s="17" t="s">
        <v>7</v>
      </c>
      <c r="D1071" s="21" t="s">
        <v>6</v>
      </c>
      <c r="E1071" s="16" t="s">
        <v>6</v>
      </c>
      <c r="F1071" s="19" t="s">
        <v>2068</v>
      </c>
      <c r="G1071" s="41">
        <v>77059</v>
      </c>
      <c r="H1071" s="41">
        <v>77059</v>
      </c>
      <c r="I1071" s="31">
        <f>Essco_Report2[[#This Row],[FY 2021-22 Allocation]]-Essco_Report2[[#This Row],[FY 2021-22 Expended]]</f>
        <v>0</v>
      </c>
      <c r="J1071" s="32">
        <v>209969</v>
      </c>
      <c r="K1071" s="32">
        <v>209969</v>
      </c>
      <c r="L1071" s="32">
        <f>Essco_Report2[[#This Row],[FY 2022-23 Allocation]]-Essco_Report2[[#This Row],[FY 2022-23 Expended]]</f>
        <v>0</v>
      </c>
      <c r="M1071" s="32">
        <v>0</v>
      </c>
    </row>
    <row r="1072" spans="1:13" x14ac:dyDescent="0.35">
      <c r="A1072" s="16" t="s">
        <v>3668</v>
      </c>
      <c r="B1072" s="16" t="s">
        <v>3695</v>
      </c>
      <c r="C1072" s="17" t="s">
        <v>7</v>
      </c>
      <c r="D1072" s="21" t="s">
        <v>6</v>
      </c>
      <c r="E1072" s="16" t="s">
        <v>6</v>
      </c>
      <c r="F1072" s="19" t="s">
        <v>2069</v>
      </c>
      <c r="G1072" s="41">
        <v>1411185</v>
      </c>
      <c r="H1072" s="41">
        <v>1411185</v>
      </c>
      <c r="I1072" s="31">
        <f>Essco_Report2[[#This Row],[FY 2021-22 Allocation]]-Essco_Report2[[#This Row],[FY 2021-22 Expended]]</f>
        <v>0</v>
      </c>
      <c r="J1072" s="32">
        <v>3616100</v>
      </c>
      <c r="K1072" s="32">
        <v>3616100</v>
      </c>
      <c r="L1072" s="32">
        <f>Essco_Report2[[#This Row],[FY 2022-23 Allocation]]-Essco_Report2[[#This Row],[FY 2022-23 Expended]]</f>
        <v>0</v>
      </c>
      <c r="M1072" s="32">
        <v>0</v>
      </c>
    </row>
    <row r="1073" spans="1:13" x14ac:dyDescent="0.35">
      <c r="A1073" s="16" t="s">
        <v>3668</v>
      </c>
      <c r="B1073" s="16" t="s">
        <v>3696</v>
      </c>
      <c r="C1073" s="17" t="s">
        <v>7</v>
      </c>
      <c r="D1073" s="21" t="s">
        <v>6</v>
      </c>
      <c r="E1073" s="16" t="s">
        <v>6</v>
      </c>
      <c r="F1073" s="19" t="s">
        <v>2070</v>
      </c>
      <c r="G1073" s="41">
        <v>3227973</v>
      </c>
      <c r="H1073" s="41">
        <v>3227973</v>
      </c>
      <c r="I1073" s="31">
        <f>Essco_Report2[[#This Row],[FY 2021-22 Allocation]]-Essco_Report2[[#This Row],[FY 2021-22 Expended]]</f>
        <v>0</v>
      </c>
      <c r="J1073" s="32">
        <v>6517309</v>
      </c>
      <c r="K1073" s="32">
        <v>3453788</v>
      </c>
      <c r="L1073" s="32">
        <f>Essco_Report2[[#This Row],[FY 2022-23 Allocation]]-Essco_Report2[[#This Row],[FY 2022-23 Expended]]</f>
        <v>3063521</v>
      </c>
      <c r="M1073" s="32">
        <v>3063521</v>
      </c>
    </row>
    <row r="1074" spans="1:13" x14ac:dyDescent="0.35">
      <c r="A1074" s="16" t="s">
        <v>3668</v>
      </c>
      <c r="B1074" s="16" t="s">
        <v>3697</v>
      </c>
      <c r="C1074" s="17" t="s">
        <v>7</v>
      </c>
      <c r="D1074" s="21" t="s">
        <v>6</v>
      </c>
      <c r="E1074" s="16" t="s">
        <v>6</v>
      </c>
      <c r="F1074" s="19" t="s">
        <v>2071</v>
      </c>
      <c r="G1074" s="41">
        <v>364849</v>
      </c>
      <c r="H1074" s="41">
        <v>364849</v>
      </c>
      <c r="I1074" s="31">
        <f>Essco_Report2[[#This Row],[FY 2021-22 Allocation]]-Essco_Report2[[#This Row],[FY 2021-22 Expended]]</f>
        <v>0</v>
      </c>
      <c r="J1074" s="32">
        <v>1033228</v>
      </c>
      <c r="K1074" s="32">
        <v>776825.85</v>
      </c>
      <c r="L1074" s="32">
        <f>Essco_Report2[[#This Row],[FY 2022-23 Allocation]]-Essco_Report2[[#This Row],[FY 2022-23 Expended]]</f>
        <v>256402.15000000002</v>
      </c>
      <c r="M1074" s="32">
        <v>256402.15</v>
      </c>
    </row>
    <row r="1075" spans="1:13" x14ac:dyDescent="0.35">
      <c r="A1075" s="16" t="s">
        <v>3668</v>
      </c>
      <c r="B1075" s="16" t="s">
        <v>3698</v>
      </c>
      <c r="C1075" s="17" t="s">
        <v>7</v>
      </c>
      <c r="D1075" s="18" t="s">
        <v>6</v>
      </c>
      <c r="E1075" s="16" t="s">
        <v>6</v>
      </c>
      <c r="F1075" s="19" t="s">
        <v>2072</v>
      </c>
      <c r="G1075" s="41">
        <v>4587351</v>
      </c>
      <c r="H1075" s="41">
        <v>4587351</v>
      </c>
      <c r="I1075" s="31">
        <f>Essco_Report2[[#This Row],[FY 2021-22 Allocation]]-Essco_Report2[[#This Row],[FY 2021-22 Expended]]</f>
        <v>0</v>
      </c>
      <c r="J1075" s="32">
        <v>8085590</v>
      </c>
      <c r="K1075" s="32">
        <v>8085590</v>
      </c>
      <c r="L1075" s="32">
        <f>Essco_Report2[[#This Row],[FY 2022-23 Allocation]]-Essco_Report2[[#This Row],[FY 2022-23 Expended]]</f>
        <v>0</v>
      </c>
      <c r="M1075" s="32">
        <v>0</v>
      </c>
    </row>
    <row r="1076" spans="1:13" x14ac:dyDescent="0.35">
      <c r="A1076" s="16" t="s">
        <v>3668</v>
      </c>
      <c r="B1076" s="16" t="s">
        <v>3698</v>
      </c>
      <c r="C1076" s="17" t="s">
        <v>2073</v>
      </c>
      <c r="D1076" s="18" t="s">
        <v>2074</v>
      </c>
      <c r="E1076" s="16" t="s">
        <v>24</v>
      </c>
      <c r="F1076" s="19" t="s">
        <v>2075</v>
      </c>
      <c r="G1076" s="41">
        <v>245649</v>
      </c>
      <c r="H1076" s="41">
        <v>245649</v>
      </c>
      <c r="I1076" s="31">
        <f>Essco_Report2[[#This Row],[FY 2021-22 Allocation]]-Essco_Report2[[#This Row],[FY 2021-22 Expended]]</f>
        <v>0</v>
      </c>
      <c r="J1076" s="32">
        <v>624161</v>
      </c>
      <c r="K1076" s="32">
        <v>624161</v>
      </c>
      <c r="L1076" s="32">
        <f>Essco_Report2[[#This Row],[FY 2022-23 Allocation]]-Essco_Report2[[#This Row],[FY 2022-23 Expended]]</f>
        <v>0</v>
      </c>
      <c r="M1076" s="32">
        <v>0</v>
      </c>
    </row>
    <row r="1077" spans="1:13" x14ac:dyDescent="0.35">
      <c r="A1077" s="16" t="s">
        <v>3668</v>
      </c>
      <c r="B1077" s="16" t="s">
        <v>3698</v>
      </c>
      <c r="C1077" s="17" t="s">
        <v>2076</v>
      </c>
      <c r="D1077" s="18" t="s">
        <v>2077</v>
      </c>
      <c r="E1077" s="16" t="s">
        <v>24</v>
      </c>
      <c r="F1077" s="19" t="s">
        <v>2078</v>
      </c>
      <c r="G1077" s="41">
        <v>441400</v>
      </c>
      <c r="H1077" s="41">
        <v>441400</v>
      </c>
      <c r="I1077" s="31">
        <f>Essco_Report2[[#This Row],[FY 2021-22 Allocation]]-Essco_Report2[[#This Row],[FY 2021-22 Expended]]</f>
        <v>0</v>
      </c>
      <c r="J1077" s="32">
        <v>1556737</v>
      </c>
      <c r="K1077" s="32">
        <v>1556737</v>
      </c>
      <c r="L1077" s="32">
        <f>Essco_Report2[[#This Row],[FY 2022-23 Allocation]]-Essco_Report2[[#This Row],[FY 2022-23 Expended]]</f>
        <v>0</v>
      </c>
      <c r="M1077" s="32">
        <v>0</v>
      </c>
    </row>
    <row r="1078" spans="1:13" x14ac:dyDescent="0.35">
      <c r="A1078" s="16" t="s">
        <v>3668</v>
      </c>
      <c r="B1078" s="16" t="s">
        <v>3699</v>
      </c>
      <c r="C1078" s="17" t="s">
        <v>7</v>
      </c>
      <c r="D1078" s="18" t="s">
        <v>6</v>
      </c>
      <c r="E1078" s="16" t="s">
        <v>6</v>
      </c>
      <c r="F1078" s="19" t="s">
        <v>2079</v>
      </c>
      <c r="G1078" s="41">
        <v>50000</v>
      </c>
      <c r="H1078" s="41">
        <v>50000</v>
      </c>
      <c r="I1078" s="31">
        <f>Essco_Report2[[#This Row],[FY 2021-22 Allocation]]-Essco_Report2[[#This Row],[FY 2021-22 Expended]]</f>
        <v>0</v>
      </c>
      <c r="J1078" s="32">
        <v>50000</v>
      </c>
      <c r="K1078" s="32">
        <v>31414.86</v>
      </c>
      <c r="L1078" s="32">
        <f>Essco_Report2[[#This Row],[FY 2022-23 Allocation]]-Essco_Report2[[#This Row],[FY 2022-23 Expended]]</f>
        <v>18585.14</v>
      </c>
      <c r="M1078" s="32">
        <v>18585.14</v>
      </c>
    </row>
    <row r="1079" spans="1:13" x14ac:dyDescent="0.35">
      <c r="A1079" s="16" t="s">
        <v>3668</v>
      </c>
      <c r="B1079" s="16" t="s">
        <v>3700</v>
      </c>
      <c r="C1079" s="17" t="s">
        <v>2080</v>
      </c>
      <c r="D1079" s="21" t="s">
        <v>2081</v>
      </c>
      <c r="E1079" s="16" t="s">
        <v>10</v>
      </c>
      <c r="F1079" s="19" t="s">
        <v>2082</v>
      </c>
      <c r="G1079" s="41">
        <v>532205</v>
      </c>
      <c r="H1079" s="41">
        <v>532205</v>
      </c>
      <c r="I1079" s="31">
        <f>Essco_Report2[[#This Row],[FY 2021-22 Allocation]]-Essco_Report2[[#This Row],[FY 2021-22 Expended]]</f>
        <v>0</v>
      </c>
      <c r="J1079" s="32">
        <v>1380536</v>
      </c>
      <c r="K1079" s="32">
        <v>1380536</v>
      </c>
      <c r="L1079" s="32">
        <f>Essco_Report2[[#This Row],[FY 2022-23 Allocation]]-Essco_Report2[[#This Row],[FY 2022-23 Expended]]</f>
        <v>0</v>
      </c>
      <c r="M1079" s="32">
        <v>0</v>
      </c>
    </row>
    <row r="1080" spans="1:13" s="4" customFormat="1" x14ac:dyDescent="0.35">
      <c r="A1080" s="16" t="s">
        <v>3668</v>
      </c>
      <c r="B1080" s="16" t="s">
        <v>3701</v>
      </c>
      <c r="C1080" s="17" t="s">
        <v>7</v>
      </c>
      <c r="D1080" s="18" t="s">
        <v>6</v>
      </c>
      <c r="E1080" s="16" t="s">
        <v>6</v>
      </c>
      <c r="F1080" s="19" t="s">
        <v>2083</v>
      </c>
      <c r="G1080" s="41">
        <v>167784</v>
      </c>
      <c r="H1080" s="41">
        <v>167784</v>
      </c>
      <c r="I1080" s="31">
        <f>Essco_Report2[[#This Row],[FY 2021-22 Allocation]]-Essco_Report2[[#This Row],[FY 2021-22 Expended]]</f>
        <v>0</v>
      </c>
      <c r="J1080" s="32">
        <v>294515</v>
      </c>
      <c r="K1080" s="32">
        <v>190950.87</v>
      </c>
      <c r="L1080" s="32">
        <f>Essco_Report2[[#This Row],[FY 2022-23 Allocation]]-Essco_Report2[[#This Row],[FY 2022-23 Expended]]</f>
        <v>103564.13</v>
      </c>
      <c r="M1080" s="32">
        <v>103564.13</v>
      </c>
    </row>
    <row r="1081" spans="1:13" x14ac:dyDescent="0.35">
      <c r="A1081" s="16" t="s">
        <v>3668</v>
      </c>
      <c r="B1081" s="16" t="s">
        <v>3702</v>
      </c>
      <c r="C1081" s="17" t="s">
        <v>7</v>
      </c>
      <c r="D1081" s="18" t="s">
        <v>6</v>
      </c>
      <c r="E1081" s="16" t="s">
        <v>6</v>
      </c>
      <c r="F1081" s="19" t="s">
        <v>2084</v>
      </c>
      <c r="G1081" s="41">
        <v>4633497</v>
      </c>
      <c r="H1081" s="41">
        <v>4633497</v>
      </c>
      <c r="I1081" s="31">
        <f>Essco_Report2[[#This Row],[FY 2021-22 Allocation]]-Essco_Report2[[#This Row],[FY 2021-22 Expended]]</f>
        <v>0</v>
      </c>
      <c r="J1081" s="32">
        <v>12453869</v>
      </c>
      <c r="K1081" s="32">
        <v>12453869</v>
      </c>
      <c r="L1081" s="32">
        <f>Essco_Report2[[#This Row],[FY 2022-23 Allocation]]-Essco_Report2[[#This Row],[FY 2022-23 Expended]]</f>
        <v>0</v>
      </c>
      <c r="M1081" s="32">
        <v>0</v>
      </c>
    </row>
    <row r="1082" spans="1:13" x14ac:dyDescent="0.35">
      <c r="A1082" s="16" t="s">
        <v>3668</v>
      </c>
      <c r="B1082" s="16" t="s">
        <v>3702</v>
      </c>
      <c r="C1082" s="17" t="s">
        <v>2085</v>
      </c>
      <c r="D1082" s="18" t="s">
        <v>2086</v>
      </c>
      <c r="E1082" s="16" t="s">
        <v>10</v>
      </c>
      <c r="F1082" s="19" t="s">
        <v>2087</v>
      </c>
      <c r="G1082" s="41">
        <v>153152</v>
      </c>
      <c r="H1082" s="41">
        <v>153152</v>
      </c>
      <c r="I1082" s="31">
        <f>Essco_Report2[[#This Row],[FY 2021-22 Allocation]]-Essco_Report2[[#This Row],[FY 2021-22 Expended]]</f>
        <v>0</v>
      </c>
      <c r="J1082" s="32">
        <v>336119</v>
      </c>
      <c r="K1082" s="32">
        <v>336119</v>
      </c>
      <c r="L1082" s="32">
        <f>Essco_Report2[[#This Row],[FY 2022-23 Allocation]]-Essco_Report2[[#This Row],[FY 2022-23 Expended]]</f>
        <v>0</v>
      </c>
      <c r="M1082" s="32">
        <v>0</v>
      </c>
    </row>
    <row r="1083" spans="1:13" x14ac:dyDescent="0.35">
      <c r="A1083" s="16" t="s">
        <v>3668</v>
      </c>
      <c r="B1083" s="16" t="s">
        <v>3702</v>
      </c>
      <c r="C1083" s="17" t="s">
        <v>2088</v>
      </c>
      <c r="D1083" s="18" t="s">
        <v>2089</v>
      </c>
      <c r="E1083" s="16" t="s">
        <v>10</v>
      </c>
      <c r="F1083" s="19" t="s">
        <v>2090</v>
      </c>
      <c r="G1083" s="41">
        <v>193463</v>
      </c>
      <c r="H1083" s="41">
        <v>193463</v>
      </c>
      <c r="I1083" s="31">
        <f>Essco_Report2[[#This Row],[FY 2021-22 Allocation]]-Essco_Report2[[#This Row],[FY 2021-22 Expended]]</f>
        <v>0</v>
      </c>
      <c r="J1083" s="32">
        <v>518226</v>
      </c>
      <c r="K1083" s="32">
        <v>518226</v>
      </c>
      <c r="L1083" s="32">
        <f>Essco_Report2[[#This Row],[FY 2022-23 Allocation]]-Essco_Report2[[#This Row],[FY 2022-23 Expended]]</f>
        <v>0</v>
      </c>
      <c r="M1083" s="32">
        <v>0</v>
      </c>
    </row>
    <row r="1084" spans="1:13" x14ac:dyDescent="0.35">
      <c r="A1084" s="16" t="s">
        <v>3668</v>
      </c>
      <c r="B1084" s="16" t="s">
        <v>3703</v>
      </c>
      <c r="C1084" s="17" t="s">
        <v>7</v>
      </c>
      <c r="D1084" s="21" t="s">
        <v>6</v>
      </c>
      <c r="E1084" s="16" t="s">
        <v>6</v>
      </c>
      <c r="F1084" s="19" t="s">
        <v>2091</v>
      </c>
      <c r="G1084" s="41">
        <v>912603</v>
      </c>
      <c r="H1084" s="41">
        <v>0</v>
      </c>
      <c r="I1084" s="31">
        <f>Essco_Report2[[#This Row],[FY 2021-22 Allocation]]-Essco_Report2[[#This Row],[FY 2021-22 Expended]]</f>
        <v>912603</v>
      </c>
      <c r="J1084" s="32">
        <v>2353359</v>
      </c>
      <c r="K1084" s="32">
        <v>870362.22</v>
      </c>
      <c r="L1084" s="32">
        <f>Essco_Report2[[#This Row],[FY 2022-23 Allocation]]-Essco_Report2[[#This Row],[FY 2022-23 Expended]]</f>
        <v>1482996.78</v>
      </c>
      <c r="M1084" s="32">
        <v>2395599.7800000003</v>
      </c>
    </row>
    <row r="1085" spans="1:13" x14ac:dyDescent="0.35">
      <c r="A1085" s="16" t="s">
        <v>3668</v>
      </c>
      <c r="B1085" s="16" t="s">
        <v>3704</v>
      </c>
      <c r="C1085" s="17" t="s">
        <v>7</v>
      </c>
      <c r="D1085" s="18" t="s">
        <v>6</v>
      </c>
      <c r="E1085" s="16" t="s">
        <v>6</v>
      </c>
      <c r="F1085" s="19" t="s">
        <v>2092</v>
      </c>
      <c r="G1085" s="41">
        <v>3802138</v>
      </c>
      <c r="H1085" s="41">
        <v>3802138</v>
      </c>
      <c r="I1085" s="31">
        <f>Essco_Report2[[#This Row],[FY 2021-22 Allocation]]-Essco_Report2[[#This Row],[FY 2021-22 Expended]]</f>
        <v>0</v>
      </c>
      <c r="J1085" s="32">
        <v>10343916</v>
      </c>
      <c r="K1085" s="32">
        <v>7233561.0599999996</v>
      </c>
      <c r="L1085" s="32">
        <f>Essco_Report2[[#This Row],[FY 2022-23 Allocation]]-Essco_Report2[[#This Row],[FY 2022-23 Expended]]</f>
        <v>3110354.9400000004</v>
      </c>
      <c r="M1085" s="32">
        <v>3110354.94</v>
      </c>
    </row>
    <row r="1086" spans="1:13" x14ac:dyDescent="0.35">
      <c r="A1086" s="16" t="s">
        <v>3668</v>
      </c>
      <c r="B1086" s="16" t="s">
        <v>3705</v>
      </c>
      <c r="C1086" s="17" t="s">
        <v>7</v>
      </c>
      <c r="D1086" s="18" t="s">
        <v>6</v>
      </c>
      <c r="E1086" s="16" t="s">
        <v>6</v>
      </c>
      <c r="F1086" s="19" t="s">
        <v>2093</v>
      </c>
      <c r="G1086" s="41">
        <v>2675308</v>
      </c>
      <c r="H1086" s="41">
        <v>2675308</v>
      </c>
      <c r="I1086" s="31">
        <f>Essco_Report2[[#This Row],[FY 2021-22 Allocation]]-Essco_Report2[[#This Row],[FY 2021-22 Expended]]</f>
        <v>0</v>
      </c>
      <c r="J1086" s="32">
        <v>7070257</v>
      </c>
      <c r="K1086" s="32">
        <v>4501615.7300000004</v>
      </c>
      <c r="L1086" s="32">
        <f>Essco_Report2[[#This Row],[FY 2022-23 Allocation]]-Essco_Report2[[#This Row],[FY 2022-23 Expended]]</f>
        <v>2568641.2699999996</v>
      </c>
      <c r="M1086" s="32">
        <v>2568641.27</v>
      </c>
    </row>
    <row r="1087" spans="1:13" s="4" customFormat="1" x14ac:dyDescent="0.35">
      <c r="A1087" s="16" t="s">
        <v>3668</v>
      </c>
      <c r="B1087" s="16" t="s">
        <v>3706</v>
      </c>
      <c r="C1087" s="17" t="s">
        <v>7</v>
      </c>
      <c r="D1087" s="18" t="s">
        <v>6</v>
      </c>
      <c r="E1087" s="16" t="s">
        <v>6</v>
      </c>
      <c r="F1087" s="19" t="s">
        <v>2094</v>
      </c>
      <c r="G1087" s="41">
        <v>102184</v>
      </c>
      <c r="H1087" s="41">
        <v>102184</v>
      </c>
      <c r="I1087" s="31">
        <f>Essco_Report2[[#This Row],[FY 2021-22 Allocation]]-Essco_Report2[[#This Row],[FY 2021-22 Expended]]</f>
        <v>0</v>
      </c>
      <c r="J1087" s="32">
        <v>219406</v>
      </c>
      <c r="K1087" s="32">
        <v>219406</v>
      </c>
      <c r="L1087" s="32">
        <f>Essco_Report2[[#This Row],[FY 2022-23 Allocation]]-Essco_Report2[[#This Row],[FY 2022-23 Expended]]</f>
        <v>0</v>
      </c>
      <c r="M1087" s="32">
        <v>0</v>
      </c>
    </row>
    <row r="1088" spans="1:13" x14ac:dyDescent="0.35">
      <c r="A1088" s="16" t="s">
        <v>3668</v>
      </c>
      <c r="B1088" s="16" t="s">
        <v>3706</v>
      </c>
      <c r="C1088" s="17" t="s">
        <v>2095</v>
      </c>
      <c r="D1088" s="18" t="s">
        <v>2096</v>
      </c>
      <c r="E1088" s="16" t="s">
        <v>10</v>
      </c>
      <c r="F1088" s="19" t="s">
        <v>2097</v>
      </c>
      <c r="G1088" s="41">
        <v>50495</v>
      </c>
      <c r="H1088" s="41">
        <v>50495</v>
      </c>
      <c r="I1088" s="31">
        <f>Essco_Report2[[#This Row],[FY 2021-22 Allocation]]-Essco_Report2[[#This Row],[FY 2021-22 Expended]]</f>
        <v>0</v>
      </c>
      <c r="J1088" s="32">
        <v>123062</v>
      </c>
      <c r="K1088" s="32">
        <v>96048</v>
      </c>
      <c r="L1088" s="32">
        <f>Essco_Report2[[#This Row],[FY 2022-23 Allocation]]-Essco_Report2[[#This Row],[FY 2022-23 Expended]]</f>
        <v>27014</v>
      </c>
      <c r="M1088" s="32">
        <v>27014</v>
      </c>
    </row>
    <row r="1089" spans="1:13" x14ac:dyDescent="0.35">
      <c r="A1089" s="16" t="s">
        <v>3668</v>
      </c>
      <c r="B1089" s="16" t="s">
        <v>3706</v>
      </c>
      <c r="C1089" s="17" t="s">
        <v>2098</v>
      </c>
      <c r="D1089" s="21" t="s">
        <v>2099</v>
      </c>
      <c r="E1089" s="16" t="s">
        <v>10</v>
      </c>
      <c r="F1089" s="19" t="s">
        <v>2100</v>
      </c>
      <c r="G1089" s="41">
        <v>50000</v>
      </c>
      <c r="H1089" s="41">
        <v>50000</v>
      </c>
      <c r="I1089" s="31">
        <f>Essco_Report2[[#This Row],[FY 2021-22 Allocation]]-Essco_Report2[[#This Row],[FY 2021-22 Expended]]</f>
        <v>0</v>
      </c>
      <c r="J1089" s="32">
        <v>50000</v>
      </c>
      <c r="K1089" s="32">
        <v>50000</v>
      </c>
      <c r="L1089" s="32">
        <f>Essco_Report2[[#This Row],[FY 2022-23 Allocation]]-Essco_Report2[[#This Row],[FY 2022-23 Expended]]</f>
        <v>0</v>
      </c>
      <c r="M1089" s="32">
        <v>0</v>
      </c>
    </row>
    <row r="1090" spans="1:13" x14ac:dyDescent="0.35">
      <c r="A1090" s="16" t="s">
        <v>3668</v>
      </c>
      <c r="B1090" s="16" t="s">
        <v>3707</v>
      </c>
      <c r="C1090" s="17" t="s">
        <v>7</v>
      </c>
      <c r="D1090" s="18" t="s">
        <v>6</v>
      </c>
      <c r="E1090" s="16" t="s">
        <v>6</v>
      </c>
      <c r="F1090" s="19" t="s">
        <v>2101</v>
      </c>
      <c r="G1090" s="41">
        <v>711156</v>
      </c>
      <c r="H1090" s="41">
        <v>711156</v>
      </c>
      <c r="I1090" s="31">
        <f>Essco_Report2[[#This Row],[FY 2021-22 Allocation]]-Essco_Report2[[#This Row],[FY 2021-22 Expended]]</f>
        <v>0</v>
      </c>
      <c r="J1090" s="32">
        <v>1990024</v>
      </c>
      <c r="K1090" s="32">
        <v>1326538.33</v>
      </c>
      <c r="L1090" s="32">
        <f>Essco_Report2[[#This Row],[FY 2022-23 Allocation]]-Essco_Report2[[#This Row],[FY 2022-23 Expended]]</f>
        <v>663485.66999999993</v>
      </c>
      <c r="M1090" s="32">
        <v>663485.67000000004</v>
      </c>
    </row>
    <row r="1091" spans="1:13" x14ac:dyDescent="0.35">
      <c r="A1091" s="16" t="s">
        <v>3668</v>
      </c>
      <c r="B1091" s="16" t="s">
        <v>3708</v>
      </c>
      <c r="C1091" s="17" t="s">
        <v>2103</v>
      </c>
      <c r="D1091" s="21" t="s">
        <v>2102</v>
      </c>
      <c r="E1091" s="16" t="s">
        <v>10</v>
      </c>
      <c r="F1091" s="19" t="s">
        <v>2104</v>
      </c>
      <c r="G1091" s="41">
        <v>50000</v>
      </c>
      <c r="H1091" s="41">
        <v>50000</v>
      </c>
      <c r="I1091" s="31">
        <f>Essco_Report2[[#This Row],[FY 2021-22 Allocation]]-Essco_Report2[[#This Row],[FY 2021-22 Expended]]</f>
        <v>0</v>
      </c>
      <c r="J1091" s="32">
        <v>110015</v>
      </c>
      <c r="K1091" s="32">
        <v>110015</v>
      </c>
      <c r="L1091" s="32">
        <f>Essco_Report2[[#This Row],[FY 2022-23 Allocation]]-Essco_Report2[[#This Row],[FY 2022-23 Expended]]</f>
        <v>0</v>
      </c>
      <c r="M1091" s="32">
        <v>0</v>
      </c>
    </row>
    <row r="1092" spans="1:13" x14ac:dyDescent="0.35">
      <c r="A1092" s="16" t="s">
        <v>3668</v>
      </c>
      <c r="B1092" s="16" t="s">
        <v>3708</v>
      </c>
      <c r="C1092" s="17" t="s">
        <v>2105</v>
      </c>
      <c r="D1092" s="18" t="s">
        <v>2102</v>
      </c>
      <c r="E1092" s="16" t="s">
        <v>10</v>
      </c>
      <c r="F1092" s="19" t="s">
        <v>2106</v>
      </c>
      <c r="G1092" s="41">
        <v>50000</v>
      </c>
      <c r="H1092" s="41">
        <v>50000</v>
      </c>
      <c r="I1092" s="31">
        <f>Essco_Report2[[#This Row],[FY 2021-22 Allocation]]-Essco_Report2[[#This Row],[FY 2021-22 Expended]]</f>
        <v>0</v>
      </c>
      <c r="J1092" s="32">
        <v>101623</v>
      </c>
      <c r="K1092" s="32">
        <v>51907.91</v>
      </c>
      <c r="L1092" s="32">
        <f>Essco_Report2[[#This Row],[FY 2022-23 Allocation]]-Essco_Report2[[#This Row],[FY 2022-23 Expended]]</f>
        <v>49715.09</v>
      </c>
      <c r="M1092" s="32">
        <v>49715.09</v>
      </c>
    </row>
    <row r="1093" spans="1:13" x14ac:dyDescent="0.35">
      <c r="A1093" s="16" t="s">
        <v>3668</v>
      </c>
      <c r="B1093" s="16" t="s">
        <v>3708</v>
      </c>
      <c r="C1093" s="17" t="s">
        <v>2107</v>
      </c>
      <c r="D1093" s="18" t="s">
        <v>2102</v>
      </c>
      <c r="E1093" s="16" t="s">
        <v>10</v>
      </c>
      <c r="F1093" s="19" t="s">
        <v>2108</v>
      </c>
      <c r="G1093" s="41">
        <v>168547</v>
      </c>
      <c r="H1093" s="41">
        <v>168547</v>
      </c>
      <c r="I1093" s="31">
        <f>Essco_Report2[[#This Row],[FY 2021-22 Allocation]]-Essco_Report2[[#This Row],[FY 2021-22 Expended]]</f>
        <v>0</v>
      </c>
      <c r="J1093" s="32">
        <v>480390</v>
      </c>
      <c r="K1093" s="32">
        <v>480390</v>
      </c>
      <c r="L1093" s="32">
        <f>Essco_Report2[[#This Row],[FY 2022-23 Allocation]]-Essco_Report2[[#This Row],[FY 2022-23 Expended]]</f>
        <v>0</v>
      </c>
      <c r="M1093" s="32">
        <v>0</v>
      </c>
    </row>
    <row r="1094" spans="1:13" x14ac:dyDescent="0.35">
      <c r="A1094" s="16" t="s">
        <v>3668</v>
      </c>
      <c r="B1094" s="16" t="s">
        <v>3708</v>
      </c>
      <c r="C1094" s="17" t="s">
        <v>2109</v>
      </c>
      <c r="D1094" s="18" t="s">
        <v>2102</v>
      </c>
      <c r="E1094" s="16" t="s">
        <v>10</v>
      </c>
      <c r="F1094" s="19" t="s">
        <v>2110</v>
      </c>
      <c r="G1094" s="41">
        <v>158703</v>
      </c>
      <c r="H1094" s="41">
        <v>158703</v>
      </c>
      <c r="I1094" s="31">
        <f>Essco_Report2[[#This Row],[FY 2021-22 Allocation]]-Essco_Report2[[#This Row],[FY 2021-22 Expended]]</f>
        <v>0</v>
      </c>
      <c r="J1094" s="32">
        <v>475245</v>
      </c>
      <c r="K1094" s="32">
        <v>475245</v>
      </c>
      <c r="L1094" s="32">
        <f>Essco_Report2[[#This Row],[FY 2022-23 Allocation]]-Essco_Report2[[#This Row],[FY 2022-23 Expended]]</f>
        <v>0</v>
      </c>
      <c r="M1094" s="32">
        <v>0</v>
      </c>
    </row>
    <row r="1095" spans="1:13" x14ac:dyDescent="0.35">
      <c r="A1095" s="16" t="s">
        <v>3668</v>
      </c>
      <c r="B1095" s="16" t="s">
        <v>3708</v>
      </c>
      <c r="C1095" s="17" t="s">
        <v>2111</v>
      </c>
      <c r="D1095" s="21" t="s">
        <v>2102</v>
      </c>
      <c r="E1095" s="16" t="s">
        <v>10</v>
      </c>
      <c r="F1095" s="19" t="s">
        <v>2112</v>
      </c>
      <c r="G1095" s="41">
        <v>50000</v>
      </c>
      <c r="H1095" s="41">
        <v>50000</v>
      </c>
      <c r="I1095" s="31">
        <f>Essco_Report2[[#This Row],[FY 2021-22 Allocation]]-Essco_Report2[[#This Row],[FY 2021-22 Expended]]</f>
        <v>0</v>
      </c>
      <c r="J1095" s="32">
        <v>82791</v>
      </c>
      <c r="K1095" s="32">
        <v>82791</v>
      </c>
      <c r="L1095" s="32">
        <f>Essco_Report2[[#This Row],[FY 2022-23 Allocation]]-Essco_Report2[[#This Row],[FY 2022-23 Expended]]</f>
        <v>0</v>
      </c>
      <c r="M1095" s="32">
        <v>0</v>
      </c>
    </row>
    <row r="1096" spans="1:13" x14ac:dyDescent="0.35">
      <c r="A1096" s="16" t="s">
        <v>3668</v>
      </c>
      <c r="B1096" s="16" t="s">
        <v>3708</v>
      </c>
      <c r="C1096" s="17" t="s">
        <v>2113</v>
      </c>
      <c r="D1096" s="21" t="s">
        <v>2102</v>
      </c>
      <c r="E1096" s="16" t="s">
        <v>10</v>
      </c>
      <c r="F1096" s="19" t="s">
        <v>2114</v>
      </c>
      <c r="G1096" s="41">
        <v>68047</v>
      </c>
      <c r="H1096" s="41">
        <v>68047</v>
      </c>
      <c r="I1096" s="31">
        <f>Essco_Report2[[#This Row],[FY 2021-22 Allocation]]-Essco_Report2[[#This Row],[FY 2021-22 Expended]]</f>
        <v>0</v>
      </c>
      <c r="J1096" s="32">
        <v>253656</v>
      </c>
      <c r="K1096" s="32">
        <v>253656</v>
      </c>
      <c r="L1096" s="32">
        <f>Essco_Report2[[#This Row],[FY 2022-23 Allocation]]-Essco_Report2[[#This Row],[FY 2022-23 Expended]]</f>
        <v>0</v>
      </c>
      <c r="M1096" s="32">
        <v>0</v>
      </c>
    </row>
    <row r="1097" spans="1:13" x14ac:dyDescent="0.35">
      <c r="A1097" s="16" t="s">
        <v>3668</v>
      </c>
      <c r="B1097" s="16" t="s">
        <v>3709</v>
      </c>
      <c r="C1097" s="17" t="s">
        <v>7</v>
      </c>
      <c r="D1097" s="21" t="s">
        <v>6</v>
      </c>
      <c r="E1097" s="16" t="s">
        <v>6</v>
      </c>
      <c r="F1097" s="19" t="s">
        <v>2115</v>
      </c>
      <c r="G1097" s="41">
        <v>355660</v>
      </c>
      <c r="H1097" s="41">
        <v>355660</v>
      </c>
      <c r="I1097" s="31">
        <f>Essco_Report2[[#This Row],[FY 2021-22 Allocation]]-Essco_Report2[[#This Row],[FY 2021-22 Expended]]</f>
        <v>0</v>
      </c>
      <c r="J1097" s="32">
        <v>982039</v>
      </c>
      <c r="K1097" s="32">
        <v>982039</v>
      </c>
      <c r="L1097" s="32">
        <f>Essco_Report2[[#This Row],[FY 2022-23 Allocation]]-Essco_Report2[[#This Row],[FY 2022-23 Expended]]</f>
        <v>0</v>
      </c>
      <c r="M1097" s="32">
        <v>0</v>
      </c>
    </row>
    <row r="1098" spans="1:13" x14ac:dyDescent="0.35">
      <c r="A1098" s="16" t="s">
        <v>3668</v>
      </c>
      <c r="B1098" s="16" t="s">
        <v>3709</v>
      </c>
      <c r="C1098" s="17" t="s">
        <v>2116</v>
      </c>
      <c r="D1098" s="21" t="s">
        <v>2117</v>
      </c>
      <c r="E1098" s="16" t="s">
        <v>24</v>
      </c>
      <c r="F1098" s="19" t="s">
        <v>2118</v>
      </c>
      <c r="G1098" s="41">
        <v>50000</v>
      </c>
      <c r="H1098" s="41">
        <v>50000</v>
      </c>
      <c r="I1098" s="31">
        <f>Essco_Report2[[#This Row],[FY 2021-22 Allocation]]-Essco_Report2[[#This Row],[FY 2021-22 Expended]]</f>
        <v>0</v>
      </c>
      <c r="J1098" s="32">
        <v>173681</v>
      </c>
      <c r="K1098" s="32">
        <v>173681</v>
      </c>
      <c r="L1098" s="32">
        <f>Essco_Report2[[#This Row],[FY 2022-23 Allocation]]-Essco_Report2[[#This Row],[FY 2022-23 Expended]]</f>
        <v>0</v>
      </c>
      <c r="M1098" s="32">
        <v>0</v>
      </c>
    </row>
    <row r="1099" spans="1:13" x14ac:dyDescent="0.35">
      <c r="A1099" s="16" t="s">
        <v>3668</v>
      </c>
      <c r="B1099" s="16" t="s">
        <v>3710</v>
      </c>
      <c r="C1099" s="17" t="s">
        <v>2119</v>
      </c>
      <c r="D1099" s="18" t="s">
        <v>2120</v>
      </c>
      <c r="E1099" s="16" t="s">
        <v>10</v>
      </c>
      <c r="F1099" s="19" t="s">
        <v>2121</v>
      </c>
      <c r="G1099" s="41">
        <v>58329</v>
      </c>
      <c r="H1099" s="41">
        <v>58329</v>
      </c>
      <c r="I1099" s="31">
        <f>Essco_Report2[[#This Row],[FY 2021-22 Allocation]]-Essco_Report2[[#This Row],[FY 2021-22 Expended]]</f>
        <v>0</v>
      </c>
      <c r="J1099" s="32">
        <v>184792</v>
      </c>
      <c r="K1099" s="32">
        <v>184792</v>
      </c>
      <c r="L1099" s="32">
        <f>Essco_Report2[[#This Row],[FY 2022-23 Allocation]]-Essco_Report2[[#This Row],[FY 2022-23 Expended]]</f>
        <v>0</v>
      </c>
      <c r="M1099" s="32">
        <v>0</v>
      </c>
    </row>
    <row r="1100" spans="1:13" x14ac:dyDescent="0.35">
      <c r="A1100" s="16" t="s">
        <v>3668</v>
      </c>
      <c r="B1100" s="16" t="s">
        <v>3711</v>
      </c>
      <c r="C1100" s="17" t="s">
        <v>2122</v>
      </c>
      <c r="D1100" s="18" t="s">
        <v>2123</v>
      </c>
      <c r="E1100" s="16" t="s">
        <v>10</v>
      </c>
      <c r="F1100" s="19" t="s">
        <v>3021</v>
      </c>
      <c r="G1100" s="41">
        <v>57447</v>
      </c>
      <c r="H1100" s="41">
        <v>57447</v>
      </c>
      <c r="I1100" s="31">
        <f>Essco_Report2[[#This Row],[FY 2021-22 Allocation]]-Essco_Report2[[#This Row],[FY 2021-22 Expended]]</f>
        <v>0</v>
      </c>
      <c r="J1100" s="32">
        <v>154253</v>
      </c>
      <c r="K1100" s="32">
        <v>154253</v>
      </c>
      <c r="L1100" s="32">
        <f>Essco_Report2[[#This Row],[FY 2022-23 Allocation]]-Essco_Report2[[#This Row],[FY 2022-23 Expended]]</f>
        <v>0</v>
      </c>
      <c r="M1100" s="32">
        <v>0</v>
      </c>
    </row>
    <row r="1101" spans="1:13" x14ac:dyDescent="0.35">
      <c r="A1101" s="16" t="s">
        <v>3668</v>
      </c>
      <c r="B1101" s="16" t="s">
        <v>3712</v>
      </c>
      <c r="C1101" s="17" t="s">
        <v>2124</v>
      </c>
      <c r="D1101" s="21" t="s">
        <v>2125</v>
      </c>
      <c r="E1101" s="16" t="s">
        <v>10</v>
      </c>
      <c r="F1101" s="19" t="s">
        <v>2126</v>
      </c>
      <c r="G1101" s="41">
        <v>50000</v>
      </c>
      <c r="H1101" s="41">
        <v>50000</v>
      </c>
      <c r="I1101" s="31">
        <f>Essco_Report2[[#This Row],[FY 2021-22 Allocation]]-Essco_Report2[[#This Row],[FY 2021-22 Expended]]</f>
        <v>0</v>
      </c>
      <c r="J1101" s="32">
        <v>148075</v>
      </c>
      <c r="K1101" s="32">
        <v>148075</v>
      </c>
      <c r="L1101" s="32">
        <f>Essco_Report2[[#This Row],[FY 2022-23 Allocation]]-Essco_Report2[[#This Row],[FY 2022-23 Expended]]</f>
        <v>0</v>
      </c>
      <c r="M1101" s="32">
        <v>0</v>
      </c>
    </row>
    <row r="1102" spans="1:13" x14ac:dyDescent="0.35">
      <c r="A1102" s="16" t="s">
        <v>3713</v>
      </c>
      <c r="B1102" s="16" t="s">
        <v>3714</v>
      </c>
      <c r="C1102" s="17" t="s">
        <v>7</v>
      </c>
      <c r="D1102" s="21" t="s">
        <v>6</v>
      </c>
      <c r="E1102" s="16" t="s">
        <v>6</v>
      </c>
      <c r="F1102" s="19" t="s">
        <v>2127</v>
      </c>
      <c r="G1102" s="41">
        <v>11090444</v>
      </c>
      <c r="H1102" s="41">
        <v>11090444</v>
      </c>
      <c r="I1102" s="31">
        <f>Essco_Report2[[#This Row],[FY 2021-22 Allocation]]-Essco_Report2[[#This Row],[FY 2021-22 Expended]]</f>
        <v>0</v>
      </c>
      <c r="J1102" s="32">
        <v>28526866</v>
      </c>
      <c r="K1102" s="32">
        <v>28526866</v>
      </c>
      <c r="L1102" s="32">
        <f>Essco_Report2[[#This Row],[FY 2022-23 Allocation]]-Essco_Report2[[#This Row],[FY 2022-23 Expended]]</f>
        <v>0</v>
      </c>
      <c r="M1102" s="32">
        <v>0</v>
      </c>
    </row>
    <row r="1103" spans="1:13" x14ac:dyDescent="0.35">
      <c r="A1103" s="16" t="s">
        <v>3713</v>
      </c>
      <c r="B1103" s="16" t="s">
        <v>3714</v>
      </c>
      <c r="C1103" s="17" t="s">
        <v>2128</v>
      </c>
      <c r="D1103" s="21" t="s">
        <v>2129</v>
      </c>
      <c r="E1103" s="16" t="s">
        <v>10</v>
      </c>
      <c r="F1103" s="19" t="s">
        <v>2130</v>
      </c>
      <c r="G1103" s="41">
        <v>123937</v>
      </c>
      <c r="H1103" s="41">
        <v>123937</v>
      </c>
      <c r="I1103" s="31">
        <f>Essco_Report2[[#This Row],[FY 2021-22 Allocation]]-Essco_Report2[[#This Row],[FY 2021-22 Expended]]</f>
        <v>0</v>
      </c>
      <c r="J1103" s="32">
        <v>181301</v>
      </c>
      <c r="K1103" s="32">
        <v>181301</v>
      </c>
      <c r="L1103" s="32">
        <f>Essco_Report2[[#This Row],[FY 2022-23 Allocation]]-Essco_Report2[[#This Row],[FY 2022-23 Expended]]</f>
        <v>0</v>
      </c>
      <c r="M1103" s="32">
        <v>0</v>
      </c>
    </row>
    <row r="1104" spans="1:13" x14ac:dyDescent="0.35">
      <c r="A1104" s="16" t="s">
        <v>3713</v>
      </c>
      <c r="B1104" s="16" t="s">
        <v>3714</v>
      </c>
      <c r="C1104" s="17" t="s">
        <v>2131</v>
      </c>
      <c r="D1104" s="21" t="s">
        <v>2132</v>
      </c>
      <c r="E1104" s="16" t="s">
        <v>10</v>
      </c>
      <c r="F1104" s="19" t="s">
        <v>2133</v>
      </c>
      <c r="G1104" s="41">
        <v>155479</v>
      </c>
      <c r="H1104" s="41">
        <v>155479</v>
      </c>
      <c r="I1104" s="31">
        <f>Essco_Report2[[#This Row],[FY 2021-22 Allocation]]-Essco_Report2[[#This Row],[FY 2021-22 Expended]]</f>
        <v>0</v>
      </c>
      <c r="J1104" s="32">
        <v>222028</v>
      </c>
      <c r="K1104" s="32">
        <v>222028</v>
      </c>
      <c r="L1104" s="32">
        <f>Essco_Report2[[#This Row],[FY 2022-23 Allocation]]-Essco_Report2[[#This Row],[FY 2022-23 Expended]]</f>
        <v>0</v>
      </c>
      <c r="M1104" s="32">
        <v>0</v>
      </c>
    </row>
    <row r="1105" spans="1:13" x14ac:dyDescent="0.35">
      <c r="A1105" s="16" t="s">
        <v>3713</v>
      </c>
      <c r="B1105" s="16" t="s">
        <v>3714</v>
      </c>
      <c r="C1105" s="17" t="s">
        <v>2134</v>
      </c>
      <c r="D1105" s="18" t="s">
        <v>2135</v>
      </c>
      <c r="E1105" s="16" t="s">
        <v>10</v>
      </c>
      <c r="F1105" s="19" t="s">
        <v>2136</v>
      </c>
      <c r="G1105" s="41">
        <v>50000</v>
      </c>
      <c r="H1105" s="41">
        <v>50000</v>
      </c>
      <c r="I1105" s="31">
        <f>Essco_Report2[[#This Row],[FY 2021-22 Allocation]]-Essco_Report2[[#This Row],[FY 2021-22 Expended]]</f>
        <v>0</v>
      </c>
      <c r="J1105" s="32">
        <v>91043</v>
      </c>
      <c r="K1105" s="32">
        <v>91043</v>
      </c>
      <c r="L1105" s="32">
        <f>Essco_Report2[[#This Row],[FY 2022-23 Allocation]]-Essco_Report2[[#This Row],[FY 2022-23 Expended]]</f>
        <v>0</v>
      </c>
      <c r="M1105" s="32">
        <v>0</v>
      </c>
    </row>
    <row r="1106" spans="1:13" x14ac:dyDescent="0.35">
      <c r="A1106" s="16" t="s">
        <v>3713</v>
      </c>
      <c r="B1106" s="16" t="s">
        <v>3714</v>
      </c>
      <c r="C1106" s="17" t="s">
        <v>2137</v>
      </c>
      <c r="D1106" s="21" t="s">
        <v>2138</v>
      </c>
      <c r="E1106" s="16" t="s">
        <v>10</v>
      </c>
      <c r="F1106" s="19" t="s">
        <v>2139</v>
      </c>
      <c r="G1106" s="41">
        <v>314732</v>
      </c>
      <c r="H1106" s="41">
        <v>314732</v>
      </c>
      <c r="I1106" s="31">
        <f>Essco_Report2[[#This Row],[FY 2021-22 Allocation]]-Essco_Report2[[#This Row],[FY 2021-22 Expended]]</f>
        <v>0</v>
      </c>
      <c r="J1106" s="32">
        <v>704836</v>
      </c>
      <c r="K1106" s="32">
        <v>704836</v>
      </c>
      <c r="L1106" s="32">
        <f>Essco_Report2[[#This Row],[FY 2022-23 Allocation]]-Essco_Report2[[#This Row],[FY 2022-23 Expended]]</f>
        <v>0</v>
      </c>
      <c r="M1106" s="32">
        <v>0</v>
      </c>
    </row>
    <row r="1107" spans="1:13" x14ac:dyDescent="0.35">
      <c r="A1107" s="16" t="s">
        <v>3713</v>
      </c>
      <c r="B1107" s="16" t="s">
        <v>3714</v>
      </c>
      <c r="C1107" s="17" t="s">
        <v>2140</v>
      </c>
      <c r="D1107" s="21" t="s">
        <v>2141</v>
      </c>
      <c r="E1107" s="16" t="s">
        <v>10</v>
      </c>
      <c r="F1107" s="19" t="s">
        <v>2142</v>
      </c>
      <c r="G1107" s="41">
        <v>272946</v>
      </c>
      <c r="H1107" s="41">
        <v>272946</v>
      </c>
      <c r="I1107" s="31">
        <f>Essco_Report2[[#This Row],[FY 2021-22 Allocation]]-Essco_Report2[[#This Row],[FY 2021-22 Expended]]</f>
        <v>0</v>
      </c>
      <c r="J1107" s="32">
        <v>867620</v>
      </c>
      <c r="K1107" s="32">
        <v>867620</v>
      </c>
      <c r="L1107" s="32">
        <f>Essco_Report2[[#This Row],[FY 2022-23 Allocation]]-Essco_Report2[[#This Row],[FY 2022-23 Expended]]</f>
        <v>0</v>
      </c>
      <c r="M1107" s="32">
        <v>0</v>
      </c>
    </row>
    <row r="1108" spans="1:13" x14ac:dyDescent="0.35">
      <c r="A1108" s="16" t="s">
        <v>3713</v>
      </c>
      <c r="B1108" s="16" t="s">
        <v>3714</v>
      </c>
      <c r="C1108" s="17" t="s">
        <v>2143</v>
      </c>
      <c r="D1108" s="21" t="s">
        <v>2144</v>
      </c>
      <c r="E1108" s="16" t="s">
        <v>10</v>
      </c>
      <c r="F1108" s="19" t="s">
        <v>2145</v>
      </c>
      <c r="G1108" s="41">
        <v>51789</v>
      </c>
      <c r="H1108" s="41">
        <v>51789</v>
      </c>
      <c r="I1108" s="31">
        <f>Essco_Report2[[#This Row],[FY 2021-22 Allocation]]-Essco_Report2[[#This Row],[FY 2021-22 Expended]]</f>
        <v>0</v>
      </c>
      <c r="J1108" s="32">
        <v>147876</v>
      </c>
      <c r="K1108" s="32">
        <v>147876</v>
      </c>
      <c r="L1108" s="32">
        <f>Essco_Report2[[#This Row],[FY 2022-23 Allocation]]-Essco_Report2[[#This Row],[FY 2022-23 Expended]]</f>
        <v>0</v>
      </c>
      <c r="M1108" s="32">
        <v>0</v>
      </c>
    </row>
    <row r="1109" spans="1:13" x14ac:dyDescent="0.35">
      <c r="A1109" s="16" t="s">
        <v>3713</v>
      </c>
      <c r="B1109" s="16" t="s">
        <v>3715</v>
      </c>
      <c r="C1109" s="17" t="s">
        <v>2146</v>
      </c>
      <c r="D1109" s="18" t="s">
        <v>2147</v>
      </c>
      <c r="E1109" s="16" t="s">
        <v>10</v>
      </c>
      <c r="F1109" s="19" t="s">
        <v>2148</v>
      </c>
      <c r="G1109" s="41">
        <v>50000</v>
      </c>
      <c r="H1109" s="41">
        <v>50000</v>
      </c>
      <c r="I1109" s="31">
        <f>Essco_Report2[[#This Row],[FY 2021-22 Allocation]]-Essco_Report2[[#This Row],[FY 2021-22 Expended]]</f>
        <v>0</v>
      </c>
      <c r="J1109" s="32">
        <v>179060</v>
      </c>
      <c r="K1109" s="32">
        <v>179060</v>
      </c>
      <c r="L1109" s="32">
        <f>Essco_Report2[[#This Row],[FY 2022-23 Allocation]]-Essco_Report2[[#This Row],[FY 2022-23 Expended]]</f>
        <v>0</v>
      </c>
      <c r="M1109" s="32">
        <v>0</v>
      </c>
    </row>
    <row r="1110" spans="1:13" x14ac:dyDescent="0.35">
      <c r="A1110" s="16" t="s">
        <v>3713</v>
      </c>
      <c r="B1110" s="16" t="s">
        <v>3716</v>
      </c>
      <c r="C1110" s="17" t="s">
        <v>2149</v>
      </c>
      <c r="D1110" s="18" t="s">
        <v>2150</v>
      </c>
      <c r="E1110" s="16" t="s">
        <v>10</v>
      </c>
      <c r="F1110" s="19" t="s">
        <v>2151</v>
      </c>
      <c r="G1110" s="41">
        <v>144022</v>
      </c>
      <c r="H1110" s="41">
        <v>144022</v>
      </c>
      <c r="I1110" s="31">
        <f>Essco_Report2[[#This Row],[FY 2021-22 Allocation]]-Essco_Report2[[#This Row],[FY 2021-22 Expended]]</f>
        <v>0</v>
      </c>
      <c r="J1110" s="32">
        <v>332971</v>
      </c>
      <c r="K1110" s="32">
        <v>332971</v>
      </c>
      <c r="L1110" s="32">
        <f>Essco_Report2[[#This Row],[FY 2022-23 Allocation]]-Essco_Report2[[#This Row],[FY 2022-23 Expended]]</f>
        <v>0</v>
      </c>
      <c r="M1110" s="32">
        <v>0</v>
      </c>
    </row>
    <row r="1111" spans="1:13" x14ac:dyDescent="0.35">
      <c r="A1111" s="16" t="s">
        <v>3717</v>
      </c>
      <c r="B1111" s="16" t="s">
        <v>3718</v>
      </c>
      <c r="C1111" s="17" t="s">
        <v>2219</v>
      </c>
      <c r="D1111" s="21" t="s">
        <v>2220</v>
      </c>
      <c r="E1111" s="16" t="s">
        <v>10</v>
      </c>
      <c r="F1111" s="19" t="s">
        <v>2221</v>
      </c>
      <c r="G1111" s="41">
        <v>745301</v>
      </c>
      <c r="H1111" s="41">
        <v>745301</v>
      </c>
      <c r="I1111" s="31">
        <f>Essco_Report2[[#This Row],[FY 2021-22 Allocation]]-Essco_Report2[[#This Row],[FY 2021-22 Expended]]</f>
        <v>0</v>
      </c>
      <c r="J1111" s="32">
        <v>1204306</v>
      </c>
      <c r="K1111" s="32">
        <v>1204306</v>
      </c>
      <c r="L1111" s="32">
        <f>Essco_Report2[[#This Row],[FY 2022-23 Allocation]]-Essco_Report2[[#This Row],[FY 2022-23 Expended]]</f>
        <v>0</v>
      </c>
      <c r="M1111" s="32">
        <v>0</v>
      </c>
    </row>
    <row r="1112" spans="1:13" x14ac:dyDescent="0.35">
      <c r="A1112" s="16" t="s">
        <v>3717</v>
      </c>
      <c r="B1112" s="16" t="s">
        <v>3719</v>
      </c>
      <c r="C1112" s="17" t="s">
        <v>7</v>
      </c>
      <c r="D1112" s="18" t="s">
        <v>6</v>
      </c>
      <c r="E1112" s="16" t="s">
        <v>6</v>
      </c>
      <c r="F1112" s="19" t="s">
        <v>2157</v>
      </c>
      <c r="G1112" s="41">
        <v>471901</v>
      </c>
      <c r="H1112" s="41">
        <v>471901</v>
      </c>
      <c r="I1112" s="31">
        <f>Essco_Report2[[#This Row],[FY 2021-22 Allocation]]-Essco_Report2[[#This Row],[FY 2021-22 Expended]]</f>
        <v>0</v>
      </c>
      <c r="J1112" s="32">
        <v>1311012</v>
      </c>
      <c r="K1112" s="32">
        <v>269898.03999999998</v>
      </c>
      <c r="L1112" s="32">
        <f>Essco_Report2[[#This Row],[FY 2022-23 Allocation]]-Essco_Report2[[#This Row],[FY 2022-23 Expended]]</f>
        <v>1041113.96</v>
      </c>
      <c r="M1112" s="32">
        <v>1041113.96</v>
      </c>
    </row>
    <row r="1113" spans="1:13" x14ac:dyDescent="0.35">
      <c r="A1113" s="16" t="s">
        <v>3717</v>
      </c>
      <c r="B1113" s="16" t="s">
        <v>3719</v>
      </c>
      <c r="C1113" s="17" t="s">
        <v>2158</v>
      </c>
      <c r="D1113" s="21" t="s">
        <v>2159</v>
      </c>
      <c r="E1113" s="16" t="s">
        <v>10</v>
      </c>
      <c r="F1113" s="19" t="s">
        <v>2160</v>
      </c>
      <c r="G1113" s="41">
        <v>50000</v>
      </c>
      <c r="H1113" s="41">
        <v>0</v>
      </c>
      <c r="I1113" s="31">
        <f>Essco_Report2[[#This Row],[FY 2021-22 Allocation]]-Essco_Report2[[#This Row],[FY 2021-22 Expended]]</f>
        <v>50000</v>
      </c>
      <c r="J1113" s="32">
        <v>50000</v>
      </c>
      <c r="K1113" s="32">
        <v>0</v>
      </c>
      <c r="L1113" s="32">
        <f>Essco_Report2[[#This Row],[FY 2022-23 Allocation]]-Essco_Report2[[#This Row],[FY 2022-23 Expended]]</f>
        <v>50000</v>
      </c>
      <c r="M1113" s="32">
        <v>100000</v>
      </c>
    </row>
    <row r="1114" spans="1:13" x14ac:dyDescent="0.35">
      <c r="A1114" s="16" t="s">
        <v>3717</v>
      </c>
      <c r="B1114" s="16" t="s">
        <v>3720</v>
      </c>
      <c r="C1114" s="17" t="s">
        <v>7</v>
      </c>
      <c r="D1114" s="21" t="s">
        <v>6</v>
      </c>
      <c r="E1114" s="16" t="s">
        <v>6</v>
      </c>
      <c r="F1114" s="19" t="s">
        <v>1813</v>
      </c>
      <c r="G1114" s="41">
        <v>400563</v>
      </c>
      <c r="H1114" s="41">
        <v>400563</v>
      </c>
      <c r="I1114" s="31">
        <f>Essco_Report2[[#This Row],[FY 2021-22 Allocation]]-Essco_Report2[[#This Row],[FY 2021-22 Expended]]</f>
        <v>0</v>
      </c>
      <c r="J1114" s="32">
        <v>1339032</v>
      </c>
      <c r="K1114" s="32">
        <v>52013.01</v>
      </c>
      <c r="L1114" s="32">
        <f>Essco_Report2[[#This Row],[FY 2022-23 Allocation]]-Essco_Report2[[#This Row],[FY 2022-23 Expended]]</f>
        <v>1287018.99</v>
      </c>
      <c r="M1114" s="32">
        <v>1287018.99</v>
      </c>
    </row>
    <row r="1115" spans="1:13" x14ac:dyDescent="0.35">
      <c r="A1115" s="16" t="s">
        <v>3717</v>
      </c>
      <c r="B1115" s="16" t="s">
        <v>3721</v>
      </c>
      <c r="C1115" s="17" t="s">
        <v>7</v>
      </c>
      <c r="D1115" s="21" t="s">
        <v>6</v>
      </c>
      <c r="E1115" s="16" t="s">
        <v>6</v>
      </c>
      <c r="F1115" s="19" t="s">
        <v>2161</v>
      </c>
      <c r="G1115" s="41">
        <v>1739936</v>
      </c>
      <c r="H1115" s="41">
        <v>1739936</v>
      </c>
      <c r="I1115" s="31">
        <f>Essco_Report2[[#This Row],[FY 2021-22 Allocation]]-Essco_Report2[[#This Row],[FY 2021-22 Expended]]</f>
        <v>0</v>
      </c>
      <c r="J1115" s="32">
        <v>4604590</v>
      </c>
      <c r="K1115" s="32">
        <v>4604590</v>
      </c>
      <c r="L1115" s="32">
        <f>Essco_Report2[[#This Row],[FY 2022-23 Allocation]]-Essco_Report2[[#This Row],[FY 2022-23 Expended]]</f>
        <v>0</v>
      </c>
      <c r="M1115" s="32">
        <v>0</v>
      </c>
    </row>
    <row r="1116" spans="1:13" x14ac:dyDescent="0.35">
      <c r="A1116" s="16" t="s">
        <v>3717</v>
      </c>
      <c r="B1116" s="16" t="s">
        <v>3721</v>
      </c>
      <c r="C1116" s="17" t="s">
        <v>2162</v>
      </c>
      <c r="D1116" s="18" t="s">
        <v>2163</v>
      </c>
      <c r="E1116" s="16" t="s">
        <v>24</v>
      </c>
      <c r="F1116" s="19" t="s">
        <v>2164</v>
      </c>
      <c r="G1116" s="41">
        <v>92323</v>
      </c>
      <c r="H1116" s="41">
        <v>92323</v>
      </c>
      <c r="I1116" s="31">
        <f>Essco_Report2[[#This Row],[FY 2021-22 Allocation]]-Essco_Report2[[#This Row],[FY 2021-22 Expended]]</f>
        <v>0</v>
      </c>
      <c r="J1116" s="32">
        <v>261922</v>
      </c>
      <c r="K1116" s="32">
        <v>261922</v>
      </c>
      <c r="L1116" s="32">
        <f>Essco_Report2[[#This Row],[FY 2022-23 Allocation]]-Essco_Report2[[#This Row],[FY 2022-23 Expended]]</f>
        <v>0</v>
      </c>
      <c r="M1116" s="32">
        <v>0</v>
      </c>
    </row>
    <row r="1117" spans="1:13" x14ac:dyDescent="0.35">
      <c r="A1117" s="16" t="s">
        <v>3717</v>
      </c>
      <c r="B1117" s="16" t="s">
        <v>3722</v>
      </c>
      <c r="C1117" s="17" t="s">
        <v>7</v>
      </c>
      <c r="D1117" s="21" t="s">
        <v>6</v>
      </c>
      <c r="E1117" s="16" t="s">
        <v>6</v>
      </c>
      <c r="F1117" s="19" t="s">
        <v>2165</v>
      </c>
      <c r="G1117" s="41">
        <v>480129</v>
      </c>
      <c r="H1117" s="41">
        <v>480129</v>
      </c>
      <c r="I1117" s="31">
        <f>Essco_Report2[[#This Row],[FY 2021-22 Allocation]]-Essco_Report2[[#This Row],[FY 2021-22 Expended]]</f>
        <v>0</v>
      </c>
      <c r="J1117" s="32">
        <v>1299621</v>
      </c>
      <c r="K1117" s="32">
        <v>1299621</v>
      </c>
      <c r="L1117" s="32">
        <f>Essco_Report2[[#This Row],[FY 2022-23 Allocation]]-Essco_Report2[[#This Row],[FY 2022-23 Expended]]</f>
        <v>0</v>
      </c>
      <c r="M1117" s="32">
        <v>0</v>
      </c>
    </row>
    <row r="1118" spans="1:13" x14ac:dyDescent="0.35">
      <c r="A1118" s="16" t="s">
        <v>3717</v>
      </c>
      <c r="B1118" s="16" t="s">
        <v>3723</v>
      </c>
      <c r="C1118" s="17" t="s">
        <v>7</v>
      </c>
      <c r="D1118" s="18" t="s">
        <v>6</v>
      </c>
      <c r="E1118" s="16" t="s">
        <v>6</v>
      </c>
      <c r="F1118" s="19" t="s">
        <v>2166</v>
      </c>
      <c r="G1118" s="41">
        <v>6728115</v>
      </c>
      <c r="H1118" s="41">
        <v>6728115</v>
      </c>
      <c r="I1118" s="31">
        <f>Essco_Report2[[#This Row],[FY 2021-22 Allocation]]-Essco_Report2[[#This Row],[FY 2021-22 Expended]]</f>
        <v>0</v>
      </c>
      <c r="J1118" s="32">
        <v>18025979</v>
      </c>
      <c r="K1118" s="32">
        <v>4953259.8099999996</v>
      </c>
      <c r="L1118" s="32">
        <f>Essco_Report2[[#This Row],[FY 2022-23 Allocation]]-Essco_Report2[[#This Row],[FY 2022-23 Expended]]</f>
        <v>13072719.190000001</v>
      </c>
      <c r="M1118" s="32">
        <v>13072719.189999999</v>
      </c>
    </row>
    <row r="1119" spans="1:13" x14ac:dyDescent="0.35">
      <c r="A1119" s="16" t="s">
        <v>3717</v>
      </c>
      <c r="B1119" s="16" t="s">
        <v>3723</v>
      </c>
      <c r="C1119" s="17" t="s">
        <v>2167</v>
      </c>
      <c r="D1119" s="18" t="s">
        <v>2168</v>
      </c>
      <c r="E1119" s="16" t="s">
        <v>10</v>
      </c>
      <c r="F1119" s="19" t="s">
        <v>2169</v>
      </c>
      <c r="G1119" s="41">
        <v>67598</v>
      </c>
      <c r="H1119" s="41">
        <v>67598</v>
      </c>
      <c r="I1119" s="31">
        <f>Essco_Report2[[#This Row],[FY 2021-22 Allocation]]-Essco_Report2[[#This Row],[FY 2021-22 Expended]]</f>
        <v>0</v>
      </c>
      <c r="J1119" s="32">
        <v>196169</v>
      </c>
      <c r="K1119" s="32">
        <v>196169</v>
      </c>
      <c r="L1119" s="32">
        <f>Essco_Report2[[#This Row],[FY 2022-23 Allocation]]-Essco_Report2[[#This Row],[FY 2022-23 Expended]]</f>
        <v>0</v>
      </c>
      <c r="M1119" s="32">
        <v>0</v>
      </c>
    </row>
    <row r="1120" spans="1:13" x14ac:dyDescent="0.35">
      <c r="A1120" s="16" t="s">
        <v>3717</v>
      </c>
      <c r="B1120" s="16" t="s">
        <v>3723</v>
      </c>
      <c r="C1120" s="17" t="s">
        <v>2170</v>
      </c>
      <c r="D1120" s="18" t="s">
        <v>2171</v>
      </c>
      <c r="E1120" s="16" t="s">
        <v>10</v>
      </c>
      <c r="F1120" s="19" t="s">
        <v>2172</v>
      </c>
      <c r="G1120" s="41">
        <v>136198</v>
      </c>
      <c r="H1120" s="41">
        <v>136198</v>
      </c>
      <c r="I1120" s="31">
        <f>Essco_Report2[[#This Row],[FY 2021-22 Allocation]]-Essco_Report2[[#This Row],[FY 2021-22 Expended]]</f>
        <v>0</v>
      </c>
      <c r="J1120" s="32">
        <v>434261</v>
      </c>
      <c r="K1120" s="32">
        <v>434261</v>
      </c>
      <c r="L1120" s="32">
        <f>Essco_Report2[[#This Row],[FY 2022-23 Allocation]]-Essco_Report2[[#This Row],[FY 2022-23 Expended]]</f>
        <v>0</v>
      </c>
      <c r="M1120" s="32">
        <v>0</v>
      </c>
    </row>
    <row r="1121" spans="1:13" x14ac:dyDescent="0.35">
      <c r="A1121" s="16" t="s">
        <v>3717</v>
      </c>
      <c r="B1121" s="16" t="s">
        <v>3723</v>
      </c>
      <c r="C1121" s="17" t="s">
        <v>2173</v>
      </c>
      <c r="D1121" s="18" t="s">
        <v>2174</v>
      </c>
      <c r="E1121" s="16" t="s">
        <v>24</v>
      </c>
      <c r="F1121" s="19" t="s">
        <v>2175</v>
      </c>
      <c r="G1121" s="41">
        <v>131167</v>
      </c>
      <c r="H1121" s="41">
        <v>14838.93</v>
      </c>
      <c r="I1121" s="31">
        <f>Essco_Report2[[#This Row],[FY 2021-22 Allocation]]-Essco_Report2[[#This Row],[FY 2021-22 Expended]]</f>
        <v>116328.07</v>
      </c>
      <c r="J1121" s="32">
        <v>370471</v>
      </c>
      <c r="K1121" s="32">
        <v>0</v>
      </c>
      <c r="L1121" s="32">
        <f>Essco_Report2[[#This Row],[FY 2022-23 Allocation]]-Essco_Report2[[#This Row],[FY 2022-23 Expended]]</f>
        <v>370471</v>
      </c>
      <c r="M1121" s="32">
        <v>486799.07</v>
      </c>
    </row>
    <row r="1122" spans="1:13" x14ac:dyDescent="0.35">
      <c r="A1122" s="16" t="s">
        <v>3717</v>
      </c>
      <c r="B1122" s="16" t="s">
        <v>3723</v>
      </c>
      <c r="C1122" s="17" t="s">
        <v>2176</v>
      </c>
      <c r="D1122" s="21" t="s">
        <v>2177</v>
      </c>
      <c r="E1122" s="16" t="s">
        <v>10</v>
      </c>
      <c r="F1122" s="19" t="s">
        <v>2178</v>
      </c>
      <c r="G1122" s="41">
        <v>207062</v>
      </c>
      <c r="H1122" s="41">
        <v>207062</v>
      </c>
      <c r="I1122" s="31">
        <f>Essco_Report2[[#This Row],[FY 2021-22 Allocation]]-Essco_Report2[[#This Row],[FY 2021-22 Expended]]</f>
        <v>0</v>
      </c>
      <c r="J1122" s="32">
        <v>851457</v>
      </c>
      <c r="K1122" s="32">
        <v>851457</v>
      </c>
      <c r="L1122" s="32">
        <f>Essco_Report2[[#This Row],[FY 2022-23 Allocation]]-Essco_Report2[[#This Row],[FY 2022-23 Expended]]</f>
        <v>0</v>
      </c>
      <c r="M1122" s="32">
        <v>0</v>
      </c>
    </row>
    <row r="1123" spans="1:13" x14ac:dyDescent="0.35">
      <c r="A1123" s="16" t="s">
        <v>3717</v>
      </c>
      <c r="B1123" s="16" t="s">
        <v>3724</v>
      </c>
      <c r="C1123" s="17" t="s">
        <v>7</v>
      </c>
      <c r="D1123" s="21" t="s">
        <v>6</v>
      </c>
      <c r="E1123" s="16" t="s">
        <v>6</v>
      </c>
      <c r="F1123" s="19" t="s">
        <v>2179</v>
      </c>
      <c r="G1123" s="41">
        <v>5248772</v>
      </c>
      <c r="H1123" s="41">
        <v>5248772</v>
      </c>
      <c r="I1123" s="31">
        <f>Essco_Report2[[#This Row],[FY 2021-22 Allocation]]-Essco_Report2[[#This Row],[FY 2021-22 Expended]]</f>
        <v>0</v>
      </c>
      <c r="J1123" s="32">
        <v>14189727</v>
      </c>
      <c r="K1123" s="32">
        <v>14189727</v>
      </c>
      <c r="L1123" s="32">
        <f>Essco_Report2[[#This Row],[FY 2022-23 Allocation]]-Essco_Report2[[#This Row],[FY 2022-23 Expended]]</f>
        <v>0</v>
      </c>
      <c r="M1123" s="32">
        <v>0</v>
      </c>
    </row>
    <row r="1124" spans="1:13" x14ac:dyDescent="0.35">
      <c r="A1124" s="16" t="s">
        <v>3717</v>
      </c>
      <c r="B1124" s="16" t="s">
        <v>3725</v>
      </c>
      <c r="C1124" s="17" t="s">
        <v>7</v>
      </c>
      <c r="D1124" s="21" t="s">
        <v>6</v>
      </c>
      <c r="E1124" s="16" t="s">
        <v>6</v>
      </c>
      <c r="F1124" s="19" t="s">
        <v>2180</v>
      </c>
      <c r="G1124" s="41">
        <v>157851</v>
      </c>
      <c r="H1124" s="41">
        <v>157851</v>
      </c>
      <c r="I1124" s="31">
        <f>Essco_Report2[[#This Row],[FY 2021-22 Allocation]]-Essco_Report2[[#This Row],[FY 2021-22 Expended]]</f>
        <v>0</v>
      </c>
      <c r="J1124" s="32">
        <v>320259</v>
      </c>
      <c r="K1124" s="32">
        <v>320259</v>
      </c>
      <c r="L1124" s="32">
        <f>Essco_Report2[[#This Row],[FY 2022-23 Allocation]]-Essco_Report2[[#This Row],[FY 2022-23 Expended]]</f>
        <v>0</v>
      </c>
      <c r="M1124" s="32">
        <v>0</v>
      </c>
    </row>
    <row r="1125" spans="1:13" x14ac:dyDescent="0.35">
      <c r="A1125" s="16" t="s">
        <v>3717</v>
      </c>
      <c r="B1125" s="16" t="s">
        <v>3726</v>
      </c>
      <c r="C1125" s="17" t="s">
        <v>7</v>
      </c>
      <c r="D1125" s="18" t="s">
        <v>6</v>
      </c>
      <c r="E1125" s="16" t="s">
        <v>6</v>
      </c>
      <c r="F1125" s="19" t="s">
        <v>2181</v>
      </c>
      <c r="G1125" s="41">
        <v>50000</v>
      </c>
      <c r="H1125" s="41">
        <v>50000</v>
      </c>
      <c r="I1125" s="31">
        <f>Essco_Report2[[#This Row],[FY 2021-22 Allocation]]-Essco_Report2[[#This Row],[FY 2021-22 Expended]]</f>
        <v>0</v>
      </c>
      <c r="J1125" s="32">
        <v>50000</v>
      </c>
      <c r="K1125" s="32">
        <v>50000</v>
      </c>
      <c r="L1125" s="32">
        <f>Essco_Report2[[#This Row],[FY 2022-23 Allocation]]-Essco_Report2[[#This Row],[FY 2022-23 Expended]]</f>
        <v>0</v>
      </c>
      <c r="M1125" s="32">
        <v>0</v>
      </c>
    </row>
    <row r="1126" spans="1:13" x14ac:dyDescent="0.35">
      <c r="A1126" s="16" t="s">
        <v>3717</v>
      </c>
      <c r="B1126" s="16" t="s">
        <v>3726</v>
      </c>
      <c r="C1126" s="17" t="s">
        <v>2182</v>
      </c>
      <c r="D1126" s="21" t="s">
        <v>2183</v>
      </c>
      <c r="E1126" s="16" t="s">
        <v>24</v>
      </c>
      <c r="F1126" s="19" t="s">
        <v>2184</v>
      </c>
      <c r="G1126" s="41">
        <v>74899</v>
      </c>
      <c r="H1126" s="41">
        <v>74899</v>
      </c>
      <c r="I1126" s="31">
        <f>Essco_Report2[[#This Row],[FY 2021-22 Allocation]]-Essco_Report2[[#This Row],[FY 2021-22 Expended]]</f>
        <v>0</v>
      </c>
      <c r="J1126" s="32">
        <v>215913</v>
      </c>
      <c r="K1126" s="32">
        <v>215913</v>
      </c>
      <c r="L1126" s="32">
        <f>Essco_Report2[[#This Row],[FY 2022-23 Allocation]]-Essco_Report2[[#This Row],[FY 2022-23 Expended]]</f>
        <v>0</v>
      </c>
      <c r="M1126" s="32">
        <v>0</v>
      </c>
    </row>
    <row r="1127" spans="1:13" x14ac:dyDescent="0.35">
      <c r="A1127" s="16" t="s">
        <v>3717</v>
      </c>
      <c r="B1127" s="16" t="s">
        <v>3726</v>
      </c>
      <c r="C1127" s="17" t="s">
        <v>2185</v>
      </c>
      <c r="D1127" s="18" t="s">
        <v>2186</v>
      </c>
      <c r="E1127" s="16" t="s">
        <v>10</v>
      </c>
      <c r="F1127" s="19" t="s">
        <v>3090</v>
      </c>
      <c r="G1127" s="41">
        <v>485052</v>
      </c>
      <c r="H1127" s="41">
        <v>485052</v>
      </c>
      <c r="I1127" s="31">
        <f>Essco_Report2[[#This Row],[FY 2021-22 Allocation]]-Essco_Report2[[#This Row],[FY 2021-22 Expended]]</f>
        <v>0</v>
      </c>
      <c r="J1127" s="32">
        <v>1026549</v>
      </c>
      <c r="K1127" s="32">
        <v>1018477</v>
      </c>
      <c r="L1127" s="32">
        <f>Essco_Report2[[#This Row],[FY 2022-23 Allocation]]-Essco_Report2[[#This Row],[FY 2022-23 Expended]]</f>
        <v>8072</v>
      </c>
      <c r="M1127" s="32">
        <v>8072</v>
      </c>
    </row>
    <row r="1128" spans="1:13" x14ac:dyDescent="0.35">
      <c r="A1128" s="16" t="s">
        <v>3717</v>
      </c>
      <c r="B1128" s="16" t="s">
        <v>3726</v>
      </c>
      <c r="C1128" s="17" t="s">
        <v>2187</v>
      </c>
      <c r="D1128" s="18" t="s">
        <v>2188</v>
      </c>
      <c r="E1128" s="16" t="s">
        <v>10</v>
      </c>
      <c r="F1128" s="19" t="s">
        <v>3082</v>
      </c>
      <c r="G1128" s="41">
        <v>226940</v>
      </c>
      <c r="H1128" s="41">
        <v>226940</v>
      </c>
      <c r="I1128" s="31">
        <f>Essco_Report2[[#This Row],[FY 2021-22 Allocation]]-Essco_Report2[[#This Row],[FY 2021-22 Expended]]</f>
        <v>0</v>
      </c>
      <c r="J1128" s="32">
        <v>424789</v>
      </c>
      <c r="K1128" s="32">
        <v>424789</v>
      </c>
      <c r="L1128" s="32">
        <f>Essco_Report2[[#This Row],[FY 2022-23 Allocation]]-Essco_Report2[[#This Row],[FY 2022-23 Expended]]</f>
        <v>0</v>
      </c>
      <c r="M1128" s="32">
        <v>0</v>
      </c>
    </row>
    <row r="1129" spans="1:13" x14ac:dyDescent="0.35">
      <c r="A1129" s="16" t="s">
        <v>3717</v>
      </c>
      <c r="B1129" s="16" t="s">
        <v>3726</v>
      </c>
      <c r="C1129" s="17" t="s">
        <v>2189</v>
      </c>
      <c r="D1129" s="21" t="s">
        <v>2190</v>
      </c>
      <c r="E1129" s="16" t="s">
        <v>24</v>
      </c>
      <c r="F1129" s="19" t="s">
        <v>2191</v>
      </c>
      <c r="G1129" s="41">
        <v>104271</v>
      </c>
      <c r="H1129" s="41">
        <v>104271</v>
      </c>
      <c r="I1129" s="31">
        <f>Essco_Report2[[#This Row],[FY 2021-22 Allocation]]-Essco_Report2[[#This Row],[FY 2021-22 Expended]]</f>
        <v>0</v>
      </c>
      <c r="J1129" s="32">
        <v>338581</v>
      </c>
      <c r="K1129" s="32">
        <v>338581</v>
      </c>
      <c r="L1129" s="32">
        <f>Essco_Report2[[#This Row],[FY 2022-23 Allocation]]-Essco_Report2[[#This Row],[FY 2022-23 Expended]]</f>
        <v>0</v>
      </c>
      <c r="M1129" s="32">
        <v>0</v>
      </c>
    </row>
    <row r="1130" spans="1:13" x14ac:dyDescent="0.35">
      <c r="A1130" s="16" t="s">
        <v>3717</v>
      </c>
      <c r="B1130" s="16" t="s">
        <v>3727</v>
      </c>
      <c r="C1130" s="17" t="s">
        <v>7</v>
      </c>
      <c r="D1130" s="21" t="s">
        <v>6</v>
      </c>
      <c r="E1130" s="16" t="s">
        <v>6</v>
      </c>
      <c r="F1130" s="19" t="s">
        <v>2192</v>
      </c>
      <c r="G1130" s="41">
        <v>90005</v>
      </c>
      <c r="H1130" s="41">
        <v>0</v>
      </c>
      <c r="I1130" s="31">
        <f>Essco_Report2[[#This Row],[FY 2021-22 Allocation]]-Essco_Report2[[#This Row],[FY 2021-22 Expended]]</f>
        <v>90005</v>
      </c>
      <c r="J1130" s="32">
        <v>228870</v>
      </c>
      <c r="K1130" s="32">
        <v>0</v>
      </c>
      <c r="L1130" s="32">
        <f>Essco_Report2[[#This Row],[FY 2022-23 Allocation]]-Essco_Report2[[#This Row],[FY 2022-23 Expended]]</f>
        <v>228870</v>
      </c>
      <c r="M1130" s="32">
        <v>318875</v>
      </c>
    </row>
    <row r="1131" spans="1:13" x14ac:dyDescent="0.35">
      <c r="A1131" s="16" t="s">
        <v>3717</v>
      </c>
      <c r="B1131" s="16" t="s">
        <v>3728</v>
      </c>
      <c r="C1131" s="17" t="s">
        <v>7</v>
      </c>
      <c r="D1131" s="21" t="s">
        <v>6</v>
      </c>
      <c r="E1131" s="16" t="s">
        <v>6</v>
      </c>
      <c r="F1131" s="19" t="s">
        <v>2193</v>
      </c>
      <c r="G1131" s="41">
        <v>419589</v>
      </c>
      <c r="H1131" s="41">
        <v>419589</v>
      </c>
      <c r="I1131" s="31">
        <f>Essco_Report2[[#This Row],[FY 2021-22 Allocation]]-Essco_Report2[[#This Row],[FY 2021-22 Expended]]</f>
        <v>0</v>
      </c>
      <c r="J1131" s="32">
        <v>1203628</v>
      </c>
      <c r="K1131" s="32">
        <v>1203628</v>
      </c>
      <c r="L1131" s="32">
        <f>Essco_Report2[[#This Row],[FY 2022-23 Allocation]]-Essco_Report2[[#This Row],[FY 2022-23 Expended]]</f>
        <v>0</v>
      </c>
      <c r="M1131" s="32">
        <v>0</v>
      </c>
    </row>
    <row r="1132" spans="1:13" x14ac:dyDescent="0.35">
      <c r="A1132" s="16" t="s">
        <v>3717</v>
      </c>
      <c r="B1132" s="16" t="s">
        <v>3729</v>
      </c>
      <c r="C1132" s="17" t="s">
        <v>7</v>
      </c>
      <c r="D1132" s="18" t="s">
        <v>6</v>
      </c>
      <c r="E1132" s="16" t="s">
        <v>6</v>
      </c>
      <c r="F1132" s="19" t="s">
        <v>2194</v>
      </c>
      <c r="G1132" s="41">
        <v>17903069</v>
      </c>
      <c r="H1132" s="41">
        <v>17903069</v>
      </c>
      <c r="I1132" s="31">
        <f>Essco_Report2[[#This Row],[FY 2021-22 Allocation]]-Essco_Report2[[#This Row],[FY 2021-22 Expended]]</f>
        <v>0</v>
      </c>
      <c r="J1132" s="32">
        <v>35380127</v>
      </c>
      <c r="K1132" s="32">
        <v>26595139.879999999</v>
      </c>
      <c r="L1132" s="32">
        <f>Essco_Report2[[#This Row],[FY 2022-23 Allocation]]-Essco_Report2[[#This Row],[FY 2022-23 Expended]]</f>
        <v>8784987.120000001</v>
      </c>
      <c r="M1132" s="32">
        <v>8784987.1199999992</v>
      </c>
    </row>
    <row r="1133" spans="1:13" x14ac:dyDescent="0.35">
      <c r="A1133" s="16" t="s">
        <v>3717</v>
      </c>
      <c r="B1133" s="16" t="s">
        <v>3729</v>
      </c>
      <c r="C1133" s="17" t="s">
        <v>2195</v>
      </c>
      <c r="D1133" s="18" t="s">
        <v>2196</v>
      </c>
      <c r="E1133" s="16" t="s">
        <v>10</v>
      </c>
      <c r="F1133" s="19" t="s">
        <v>2197</v>
      </c>
      <c r="G1133" s="41">
        <v>402976</v>
      </c>
      <c r="H1133" s="41">
        <v>402976</v>
      </c>
      <c r="I1133" s="31">
        <f>Essco_Report2[[#This Row],[FY 2021-22 Allocation]]-Essco_Report2[[#This Row],[FY 2021-22 Expended]]</f>
        <v>0</v>
      </c>
      <c r="J1133" s="32">
        <v>813590</v>
      </c>
      <c r="K1133" s="32">
        <v>813590</v>
      </c>
      <c r="L1133" s="32">
        <f>Essco_Report2[[#This Row],[FY 2022-23 Allocation]]-Essco_Report2[[#This Row],[FY 2022-23 Expended]]</f>
        <v>0</v>
      </c>
      <c r="M1133" s="32">
        <v>0</v>
      </c>
    </row>
    <row r="1134" spans="1:13" x14ac:dyDescent="0.35">
      <c r="A1134" s="16" t="s">
        <v>3717</v>
      </c>
      <c r="B1134" s="16" t="s">
        <v>3729</v>
      </c>
      <c r="C1134" s="17" t="s">
        <v>2198</v>
      </c>
      <c r="D1134" s="18" t="s">
        <v>2199</v>
      </c>
      <c r="E1134" s="16" t="s">
        <v>24</v>
      </c>
      <c r="F1134" s="19" t="s">
        <v>2200</v>
      </c>
      <c r="G1134" s="41">
        <v>606960</v>
      </c>
      <c r="H1134" s="41">
        <v>606960</v>
      </c>
      <c r="I1134" s="31">
        <f>Essco_Report2[[#This Row],[FY 2021-22 Allocation]]-Essco_Report2[[#This Row],[FY 2021-22 Expended]]</f>
        <v>0</v>
      </c>
      <c r="J1134" s="32">
        <v>1241323</v>
      </c>
      <c r="K1134" s="32">
        <v>287014.49</v>
      </c>
      <c r="L1134" s="32">
        <f>Essco_Report2[[#This Row],[FY 2022-23 Allocation]]-Essco_Report2[[#This Row],[FY 2022-23 Expended]]</f>
        <v>954308.51</v>
      </c>
      <c r="M1134" s="32">
        <v>954308.51</v>
      </c>
    </row>
    <row r="1135" spans="1:13" x14ac:dyDescent="0.35">
      <c r="A1135" s="16" t="s">
        <v>3717</v>
      </c>
      <c r="B1135" s="16" t="s">
        <v>3729</v>
      </c>
      <c r="C1135" s="17" t="s">
        <v>2201</v>
      </c>
      <c r="D1135" s="21" t="s">
        <v>2202</v>
      </c>
      <c r="E1135" s="16" t="s">
        <v>10</v>
      </c>
      <c r="F1135" s="19" t="s">
        <v>2203</v>
      </c>
      <c r="G1135" s="41">
        <v>197926</v>
      </c>
      <c r="H1135" s="41">
        <v>197926</v>
      </c>
      <c r="I1135" s="31">
        <f>Essco_Report2[[#This Row],[FY 2021-22 Allocation]]-Essco_Report2[[#This Row],[FY 2021-22 Expended]]</f>
        <v>0</v>
      </c>
      <c r="J1135" s="32">
        <v>560017</v>
      </c>
      <c r="K1135" s="32">
        <v>560017</v>
      </c>
      <c r="L1135" s="32">
        <f>Essco_Report2[[#This Row],[FY 2022-23 Allocation]]-Essco_Report2[[#This Row],[FY 2022-23 Expended]]</f>
        <v>0</v>
      </c>
      <c r="M1135" s="32">
        <v>0</v>
      </c>
    </row>
    <row r="1136" spans="1:13" x14ac:dyDescent="0.35">
      <c r="A1136" s="16" t="s">
        <v>3717</v>
      </c>
      <c r="B1136" s="16" t="s">
        <v>3729</v>
      </c>
      <c r="C1136" s="17" t="s">
        <v>2204</v>
      </c>
      <c r="D1136" s="18" t="s">
        <v>2205</v>
      </c>
      <c r="E1136" s="16" t="s">
        <v>10</v>
      </c>
      <c r="F1136" s="19" t="s">
        <v>2206</v>
      </c>
      <c r="G1136" s="41">
        <v>241780</v>
      </c>
      <c r="H1136" s="41">
        <v>132979</v>
      </c>
      <c r="I1136" s="31">
        <f>Essco_Report2[[#This Row],[FY 2021-22 Allocation]]-Essco_Report2[[#This Row],[FY 2021-22 Expended]]</f>
        <v>108801</v>
      </c>
      <c r="J1136" s="32">
        <v>497410</v>
      </c>
      <c r="K1136" s="32">
        <v>403106.49</v>
      </c>
      <c r="L1136" s="32">
        <f>Essco_Report2[[#This Row],[FY 2022-23 Allocation]]-Essco_Report2[[#This Row],[FY 2022-23 Expended]]</f>
        <v>94303.510000000009</v>
      </c>
      <c r="M1136" s="32">
        <v>203104.51</v>
      </c>
    </row>
    <row r="1137" spans="1:13" x14ac:dyDescent="0.35">
      <c r="A1137" s="16" t="s">
        <v>3717</v>
      </c>
      <c r="B1137" s="16" t="s">
        <v>3729</v>
      </c>
      <c r="C1137" s="17" t="s">
        <v>2207</v>
      </c>
      <c r="D1137" s="21" t="s">
        <v>2208</v>
      </c>
      <c r="E1137" s="16" t="s">
        <v>10</v>
      </c>
      <c r="F1137" s="19" t="s">
        <v>2209</v>
      </c>
      <c r="G1137" s="41">
        <v>59660</v>
      </c>
      <c r="H1137" s="41">
        <v>59660</v>
      </c>
      <c r="I1137" s="31">
        <f>Essco_Report2[[#This Row],[FY 2021-22 Allocation]]-Essco_Report2[[#This Row],[FY 2021-22 Expended]]</f>
        <v>0</v>
      </c>
      <c r="J1137" s="32">
        <v>141008</v>
      </c>
      <c r="K1137" s="32">
        <v>141008</v>
      </c>
      <c r="L1137" s="32">
        <f>Essco_Report2[[#This Row],[FY 2022-23 Allocation]]-Essco_Report2[[#This Row],[FY 2022-23 Expended]]</f>
        <v>0</v>
      </c>
      <c r="M1137" s="32">
        <v>0</v>
      </c>
    </row>
    <row r="1138" spans="1:13" x14ac:dyDescent="0.35">
      <c r="A1138" s="16" t="s">
        <v>3717</v>
      </c>
      <c r="B1138" s="16" t="s">
        <v>3729</v>
      </c>
      <c r="C1138" s="17" t="s">
        <v>2210</v>
      </c>
      <c r="D1138" s="21" t="s">
        <v>2211</v>
      </c>
      <c r="E1138" s="16" t="s">
        <v>10</v>
      </c>
      <c r="F1138" s="19" t="s">
        <v>2212</v>
      </c>
      <c r="G1138" s="41">
        <v>197890</v>
      </c>
      <c r="H1138" s="41">
        <v>197890</v>
      </c>
      <c r="I1138" s="31">
        <f>Essco_Report2[[#This Row],[FY 2021-22 Allocation]]-Essco_Report2[[#This Row],[FY 2021-22 Expended]]</f>
        <v>0</v>
      </c>
      <c r="J1138" s="32">
        <v>502776</v>
      </c>
      <c r="K1138" s="32">
        <v>502776</v>
      </c>
      <c r="L1138" s="32">
        <f>Essco_Report2[[#This Row],[FY 2022-23 Allocation]]-Essco_Report2[[#This Row],[FY 2022-23 Expended]]</f>
        <v>0</v>
      </c>
      <c r="M1138" s="32">
        <v>0</v>
      </c>
    </row>
    <row r="1139" spans="1:13" x14ac:dyDescent="0.35">
      <c r="A1139" s="16" t="s">
        <v>3717</v>
      </c>
      <c r="B1139" s="16" t="s">
        <v>3729</v>
      </c>
      <c r="C1139" s="17" t="s">
        <v>2213</v>
      </c>
      <c r="D1139" s="21" t="s">
        <v>2214</v>
      </c>
      <c r="E1139" s="16" t="s">
        <v>10</v>
      </c>
      <c r="F1139" s="19" t="s">
        <v>2215</v>
      </c>
      <c r="G1139" s="41">
        <v>50000</v>
      </c>
      <c r="H1139" s="41">
        <v>50000</v>
      </c>
      <c r="I1139" s="31">
        <f>Essco_Report2[[#This Row],[FY 2021-22 Allocation]]-Essco_Report2[[#This Row],[FY 2021-22 Expended]]</f>
        <v>0</v>
      </c>
      <c r="J1139" s="32">
        <v>70836</v>
      </c>
      <c r="K1139" s="32">
        <v>70836</v>
      </c>
      <c r="L1139" s="32">
        <f>Essco_Report2[[#This Row],[FY 2022-23 Allocation]]-Essco_Report2[[#This Row],[FY 2022-23 Expended]]</f>
        <v>0</v>
      </c>
      <c r="M1139" s="32">
        <v>0</v>
      </c>
    </row>
    <row r="1140" spans="1:13" x14ac:dyDescent="0.35">
      <c r="A1140" s="16" t="s">
        <v>3717</v>
      </c>
      <c r="B1140" s="16" t="s">
        <v>3729</v>
      </c>
      <c r="C1140" s="17" t="s">
        <v>2216</v>
      </c>
      <c r="D1140" s="21" t="s">
        <v>2217</v>
      </c>
      <c r="E1140" s="16" t="s">
        <v>10</v>
      </c>
      <c r="F1140" s="19" t="s">
        <v>2218</v>
      </c>
      <c r="G1140" s="41">
        <v>286715</v>
      </c>
      <c r="H1140" s="41">
        <v>286715</v>
      </c>
      <c r="I1140" s="31">
        <f>Essco_Report2[[#This Row],[FY 2021-22 Allocation]]-Essco_Report2[[#This Row],[FY 2021-22 Expended]]</f>
        <v>0</v>
      </c>
      <c r="J1140" s="32">
        <v>568900</v>
      </c>
      <c r="K1140" s="32">
        <v>568900</v>
      </c>
      <c r="L1140" s="32">
        <f>Essco_Report2[[#This Row],[FY 2022-23 Allocation]]-Essco_Report2[[#This Row],[FY 2022-23 Expended]]</f>
        <v>0</v>
      </c>
      <c r="M1140" s="32">
        <v>0</v>
      </c>
    </row>
    <row r="1141" spans="1:13" x14ac:dyDescent="0.35">
      <c r="A1141" s="16" t="s">
        <v>3717</v>
      </c>
      <c r="B1141" s="16" t="s">
        <v>3729</v>
      </c>
      <c r="C1141" s="17" t="s">
        <v>2222</v>
      </c>
      <c r="D1141" s="18" t="s">
        <v>2223</v>
      </c>
      <c r="E1141" s="16" t="s">
        <v>10</v>
      </c>
      <c r="F1141" s="19" t="s">
        <v>2224</v>
      </c>
      <c r="G1141" s="41">
        <v>50000</v>
      </c>
      <c r="H1141" s="41">
        <v>50000</v>
      </c>
      <c r="I1141" s="31">
        <f>Essco_Report2[[#This Row],[FY 2021-22 Allocation]]-Essco_Report2[[#This Row],[FY 2021-22 Expended]]</f>
        <v>0</v>
      </c>
      <c r="J1141" s="32">
        <v>130515</v>
      </c>
      <c r="K1141" s="32">
        <v>130515</v>
      </c>
      <c r="L1141" s="32">
        <f>Essco_Report2[[#This Row],[FY 2022-23 Allocation]]-Essco_Report2[[#This Row],[FY 2022-23 Expended]]</f>
        <v>0</v>
      </c>
      <c r="M1141" s="32">
        <v>0</v>
      </c>
    </row>
    <row r="1142" spans="1:13" x14ac:dyDescent="0.35">
      <c r="A1142" s="16" t="s">
        <v>3717</v>
      </c>
      <c r="B1142" s="16" t="s">
        <v>3729</v>
      </c>
      <c r="C1142" s="17" t="s">
        <v>3025</v>
      </c>
      <c r="D1142" s="18" t="s">
        <v>3026</v>
      </c>
      <c r="E1142" s="16" t="s">
        <v>10</v>
      </c>
      <c r="F1142" s="19" t="s">
        <v>3027</v>
      </c>
      <c r="G1142" s="41">
        <v>50000</v>
      </c>
      <c r="H1142" s="41">
        <v>50000</v>
      </c>
      <c r="I1142" s="31">
        <f>Essco_Report2[[#This Row],[FY 2021-22 Allocation]]-Essco_Report2[[#This Row],[FY 2021-22 Expended]]</f>
        <v>0</v>
      </c>
      <c r="J1142" s="32">
        <v>73299</v>
      </c>
      <c r="K1142" s="32">
        <v>73299</v>
      </c>
      <c r="L1142" s="32">
        <f>Essco_Report2[[#This Row],[FY 2022-23 Allocation]]-Essco_Report2[[#This Row],[FY 2022-23 Expended]]</f>
        <v>0</v>
      </c>
      <c r="M1142" s="32">
        <v>0</v>
      </c>
    </row>
    <row r="1143" spans="1:13" ht="31" x14ac:dyDescent="0.35">
      <c r="A1143" s="16" t="s">
        <v>3717</v>
      </c>
      <c r="B1143" s="16" t="s">
        <v>3729</v>
      </c>
      <c r="C1143" s="17" t="s">
        <v>3028</v>
      </c>
      <c r="D1143" s="21" t="s">
        <v>3029</v>
      </c>
      <c r="E1143" s="16" t="s">
        <v>10</v>
      </c>
      <c r="F1143" s="19" t="s">
        <v>3030</v>
      </c>
      <c r="G1143" s="41">
        <v>50000</v>
      </c>
      <c r="H1143" s="41">
        <v>50000</v>
      </c>
      <c r="I1143" s="31">
        <f>Essco_Report2[[#This Row],[FY 2021-22 Allocation]]-Essco_Report2[[#This Row],[FY 2021-22 Expended]]</f>
        <v>0</v>
      </c>
      <c r="J1143" s="32">
        <v>131118</v>
      </c>
      <c r="K1143" s="32">
        <v>131118</v>
      </c>
      <c r="L1143" s="32">
        <f>Essco_Report2[[#This Row],[FY 2022-23 Allocation]]-Essco_Report2[[#This Row],[FY 2022-23 Expended]]</f>
        <v>0</v>
      </c>
      <c r="M1143" s="32">
        <v>0</v>
      </c>
    </row>
    <row r="1144" spans="1:13" x14ac:dyDescent="0.35">
      <c r="A1144" s="16" t="s">
        <v>3717</v>
      </c>
      <c r="B1144" s="16" t="s">
        <v>3729</v>
      </c>
      <c r="C1144" s="17" t="s">
        <v>3031</v>
      </c>
      <c r="D1144" s="18" t="s">
        <v>3032</v>
      </c>
      <c r="E1144" s="16" t="s">
        <v>10</v>
      </c>
      <c r="F1144" s="19" t="s">
        <v>3091</v>
      </c>
      <c r="G1144" s="41">
        <v>50000</v>
      </c>
      <c r="H1144" s="41">
        <v>50000</v>
      </c>
      <c r="I1144" s="31">
        <f>Essco_Report2[[#This Row],[FY 2021-22 Allocation]]-Essco_Report2[[#This Row],[FY 2021-22 Expended]]</f>
        <v>0</v>
      </c>
      <c r="J1144" s="32">
        <v>117337</v>
      </c>
      <c r="K1144" s="32">
        <v>117337</v>
      </c>
      <c r="L1144" s="32">
        <f>Essco_Report2[[#This Row],[FY 2022-23 Allocation]]-Essco_Report2[[#This Row],[FY 2022-23 Expended]]</f>
        <v>0</v>
      </c>
      <c r="M1144" s="32">
        <v>0</v>
      </c>
    </row>
    <row r="1145" spans="1:13" x14ac:dyDescent="0.35">
      <c r="A1145" s="16" t="s">
        <v>3717</v>
      </c>
      <c r="B1145" s="16" t="s">
        <v>3729</v>
      </c>
      <c r="C1145" s="17" t="s">
        <v>3039</v>
      </c>
      <c r="D1145" s="21" t="s">
        <v>3038</v>
      </c>
      <c r="E1145" s="16" t="s">
        <v>10</v>
      </c>
      <c r="F1145" s="19" t="s">
        <v>3092</v>
      </c>
      <c r="G1145" s="41">
        <v>0</v>
      </c>
      <c r="H1145" s="41">
        <v>0</v>
      </c>
      <c r="I1145" s="31">
        <f>Essco_Report2[[#This Row],[FY 2021-22 Allocation]]-Essco_Report2[[#This Row],[FY 2021-22 Expended]]</f>
        <v>0</v>
      </c>
      <c r="J1145" s="32">
        <v>100431</v>
      </c>
      <c r="K1145" s="32">
        <v>100431</v>
      </c>
      <c r="L1145" s="32">
        <f>Essco_Report2[[#This Row],[FY 2022-23 Allocation]]-Essco_Report2[[#This Row],[FY 2022-23 Expended]]</f>
        <v>0</v>
      </c>
      <c r="M1145" s="32">
        <v>0</v>
      </c>
    </row>
    <row r="1146" spans="1:13" x14ac:dyDescent="0.35">
      <c r="A1146" s="16" t="s">
        <v>3717</v>
      </c>
      <c r="B1146" s="16" t="s">
        <v>3729</v>
      </c>
      <c r="C1146" s="17" t="s">
        <v>2225</v>
      </c>
      <c r="D1146" s="21" t="s">
        <v>2226</v>
      </c>
      <c r="E1146" s="16" t="s">
        <v>24</v>
      </c>
      <c r="F1146" s="19" t="s">
        <v>2227</v>
      </c>
      <c r="G1146" s="41">
        <v>350706</v>
      </c>
      <c r="H1146" s="41">
        <v>350706</v>
      </c>
      <c r="I1146" s="31">
        <f>Essco_Report2[[#This Row],[FY 2021-22 Allocation]]-Essco_Report2[[#This Row],[FY 2021-22 Expended]]</f>
        <v>0</v>
      </c>
      <c r="J1146" s="32">
        <v>707837</v>
      </c>
      <c r="K1146" s="32">
        <v>567506.49</v>
      </c>
      <c r="L1146" s="32">
        <f>Essco_Report2[[#This Row],[FY 2022-23 Allocation]]-Essco_Report2[[#This Row],[FY 2022-23 Expended]]</f>
        <v>140330.51</v>
      </c>
      <c r="M1146" s="32">
        <v>140330.51</v>
      </c>
    </row>
    <row r="1147" spans="1:13" x14ac:dyDescent="0.35">
      <c r="A1147" s="16" t="s">
        <v>3717</v>
      </c>
      <c r="B1147" s="16" t="s">
        <v>3730</v>
      </c>
      <c r="C1147" s="17" t="s">
        <v>7</v>
      </c>
      <c r="D1147" s="21" t="s">
        <v>6</v>
      </c>
      <c r="E1147" s="16" t="s">
        <v>6</v>
      </c>
      <c r="F1147" s="19" t="s">
        <v>2228</v>
      </c>
      <c r="G1147" s="41">
        <v>2579270</v>
      </c>
      <c r="H1147" s="41">
        <v>2579270</v>
      </c>
      <c r="I1147" s="31">
        <f>Essco_Report2[[#This Row],[FY 2021-22 Allocation]]-Essco_Report2[[#This Row],[FY 2021-22 Expended]]</f>
        <v>0</v>
      </c>
      <c r="J1147" s="32">
        <v>6886943</v>
      </c>
      <c r="K1147" s="32">
        <v>6886943</v>
      </c>
      <c r="L1147" s="32">
        <f>Essco_Report2[[#This Row],[FY 2022-23 Allocation]]-Essco_Report2[[#This Row],[FY 2022-23 Expended]]</f>
        <v>0</v>
      </c>
      <c r="M1147" s="32">
        <v>0</v>
      </c>
    </row>
    <row r="1148" spans="1:13" x14ac:dyDescent="0.35">
      <c r="A1148" s="16" t="s">
        <v>3717</v>
      </c>
      <c r="B1148" s="16" t="s">
        <v>3730</v>
      </c>
      <c r="C1148" s="17" t="s">
        <v>2229</v>
      </c>
      <c r="D1148" s="21" t="s">
        <v>2230</v>
      </c>
      <c r="E1148" s="16" t="s">
        <v>10</v>
      </c>
      <c r="F1148" s="19" t="s">
        <v>2231</v>
      </c>
      <c r="G1148" s="41">
        <v>81774</v>
      </c>
      <c r="H1148" s="41">
        <v>81774</v>
      </c>
      <c r="I1148" s="31">
        <f>Essco_Report2[[#This Row],[FY 2021-22 Allocation]]-Essco_Report2[[#This Row],[FY 2021-22 Expended]]</f>
        <v>0</v>
      </c>
      <c r="J1148" s="32">
        <v>230696</v>
      </c>
      <c r="K1148" s="32">
        <v>230696</v>
      </c>
      <c r="L1148" s="32">
        <f>Essco_Report2[[#This Row],[FY 2022-23 Allocation]]-Essco_Report2[[#This Row],[FY 2022-23 Expended]]</f>
        <v>0</v>
      </c>
      <c r="M1148" s="32">
        <v>0</v>
      </c>
    </row>
    <row r="1149" spans="1:13" x14ac:dyDescent="0.35">
      <c r="A1149" s="16" t="s">
        <v>3717</v>
      </c>
      <c r="B1149" s="16" t="s">
        <v>3730</v>
      </c>
      <c r="C1149" s="17" t="s">
        <v>2232</v>
      </c>
      <c r="D1149" s="18" t="s">
        <v>2233</v>
      </c>
      <c r="E1149" s="16" t="s">
        <v>10</v>
      </c>
      <c r="F1149" s="19" t="s">
        <v>1946</v>
      </c>
      <c r="G1149" s="41">
        <v>50000</v>
      </c>
      <c r="H1149" s="41">
        <v>50000</v>
      </c>
      <c r="I1149" s="31">
        <f>Essco_Report2[[#This Row],[FY 2021-22 Allocation]]-Essco_Report2[[#This Row],[FY 2021-22 Expended]]</f>
        <v>0</v>
      </c>
      <c r="J1149" s="32">
        <v>103551</v>
      </c>
      <c r="K1149" s="32">
        <v>103551</v>
      </c>
      <c r="L1149" s="32">
        <f>Essco_Report2[[#This Row],[FY 2022-23 Allocation]]-Essco_Report2[[#This Row],[FY 2022-23 Expended]]</f>
        <v>0</v>
      </c>
      <c r="M1149" s="32">
        <v>0</v>
      </c>
    </row>
    <row r="1150" spans="1:13" x14ac:dyDescent="0.35">
      <c r="A1150" s="16" t="s">
        <v>3717</v>
      </c>
      <c r="B1150" s="16" t="s">
        <v>3731</v>
      </c>
      <c r="C1150" s="17" t="s">
        <v>7</v>
      </c>
      <c r="D1150" s="21" t="s">
        <v>6</v>
      </c>
      <c r="E1150" s="16" t="s">
        <v>6</v>
      </c>
      <c r="F1150" s="19" t="s">
        <v>2234</v>
      </c>
      <c r="G1150" s="41">
        <v>533151</v>
      </c>
      <c r="H1150" s="41">
        <v>533151</v>
      </c>
      <c r="I1150" s="31">
        <f>Essco_Report2[[#This Row],[FY 2021-22 Allocation]]-Essco_Report2[[#This Row],[FY 2021-22 Expended]]</f>
        <v>0</v>
      </c>
      <c r="J1150" s="32">
        <v>1643620</v>
      </c>
      <c r="K1150" s="32">
        <v>1643620</v>
      </c>
      <c r="L1150" s="32">
        <f>Essco_Report2[[#This Row],[FY 2022-23 Allocation]]-Essco_Report2[[#This Row],[FY 2022-23 Expended]]</f>
        <v>0</v>
      </c>
      <c r="M1150" s="32">
        <v>0</v>
      </c>
    </row>
    <row r="1151" spans="1:13" x14ac:dyDescent="0.35">
      <c r="A1151" s="16" t="s">
        <v>3717</v>
      </c>
      <c r="B1151" s="16" t="s">
        <v>3732</v>
      </c>
      <c r="C1151" s="17" t="s">
        <v>7</v>
      </c>
      <c r="D1151" s="21" t="s">
        <v>6</v>
      </c>
      <c r="E1151" s="16" t="s">
        <v>6</v>
      </c>
      <c r="F1151" s="19" t="s">
        <v>3037</v>
      </c>
      <c r="G1151" s="41">
        <v>125092</v>
      </c>
      <c r="H1151" s="41">
        <v>125092</v>
      </c>
      <c r="I1151" s="31">
        <f>Essco_Report2[[#This Row],[FY 2021-22 Allocation]]-Essco_Report2[[#This Row],[FY 2021-22 Expended]]</f>
        <v>0</v>
      </c>
      <c r="J1151" s="32">
        <v>329254</v>
      </c>
      <c r="K1151" s="32">
        <v>329254</v>
      </c>
      <c r="L1151" s="32">
        <f>Essco_Report2[[#This Row],[FY 2022-23 Allocation]]-Essco_Report2[[#This Row],[FY 2022-23 Expended]]</f>
        <v>0</v>
      </c>
      <c r="M1151" s="32">
        <v>0</v>
      </c>
    </row>
    <row r="1152" spans="1:13" x14ac:dyDescent="0.35">
      <c r="A1152" s="16" t="s">
        <v>3717</v>
      </c>
      <c r="B1152" s="16" t="s">
        <v>3732</v>
      </c>
      <c r="C1152" s="17" t="s">
        <v>2152</v>
      </c>
      <c r="D1152" s="21" t="s">
        <v>2153</v>
      </c>
      <c r="E1152" s="16" t="s">
        <v>10</v>
      </c>
      <c r="F1152" s="19" t="s">
        <v>3083</v>
      </c>
      <c r="G1152" s="41">
        <v>159084</v>
      </c>
      <c r="H1152" s="41">
        <v>159084</v>
      </c>
      <c r="I1152" s="31">
        <f>Essco_Report2[[#This Row],[FY 2021-22 Allocation]]-Essco_Report2[[#This Row],[FY 2021-22 Expended]]</f>
        <v>0</v>
      </c>
      <c r="J1152" s="32">
        <v>490089</v>
      </c>
      <c r="K1152" s="32">
        <v>490089</v>
      </c>
      <c r="L1152" s="32">
        <f>Essco_Report2[[#This Row],[FY 2022-23 Allocation]]-Essco_Report2[[#This Row],[FY 2022-23 Expended]]</f>
        <v>0</v>
      </c>
      <c r="M1152" s="32">
        <v>0</v>
      </c>
    </row>
    <row r="1153" spans="1:13" x14ac:dyDescent="0.35">
      <c r="A1153" s="16" t="s">
        <v>3717</v>
      </c>
      <c r="B1153" s="16" t="s">
        <v>3732</v>
      </c>
      <c r="C1153" s="17" t="s">
        <v>2154</v>
      </c>
      <c r="D1153" s="21" t="s">
        <v>2155</v>
      </c>
      <c r="E1153" s="16" t="s">
        <v>10</v>
      </c>
      <c r="F1153" s="19" t="s">
        <v>2156</v>
      </c>
      <c r="G1153" s="41">
        <v>171409</v>
      </c>
      <c r="H1153" s="41">
        <v>171409</v>
      </c>
      <c r="I1153" s="31">
        <f>Essco_Report2[[#This Row],[FY 2021-22 Allocation]]-Essco_Report2[[#This Row],[FY 2021-22 Expended]]</f>
        <v>0</v>
      </c>
      <c r="J1153" s="32">
        <v>584645</v>
      </c>
      <c r="K1153" s="32">
        <v>584645</v>
      </c>
      <c r="L1153" s="32">
        <f>Essco_Report2[[#This Row],[FY 2022-23 Allocation]]-Essco_Report2[[#This Row],[FY 2022-23 Expended]]</f>
        <v>0</v>
      </c>
      <c r="M1153" s="32">
        <v>0</v>
      </c>
    </row>
    <row r="1154" spans="1:13" x14ac:dyDescent="0.35">
      <c r="A1154" s="16" t="s">
        <v>3717</v>
      </c>
      <c r="B1154" s="16" t="s">
        <v>3732</v>
      </c>
      <c r="C1154" s="17" t="s">
        <v>3022</v>
      </c>
      <c r="D1154" s="18" t="s">
        <v>3023</v>
      </c>
      <c r="E1154" s="16" t="s">
        <v>10</v>
      </c>
      <c r="F1154" s="19" t="s">
        <v>3024</v>
      </c>
      <c r="G1154" s="41">
        <v>50000</v>
      </c>
      <c r="H1154" s="41">
        <v>50000</v>
      </c>
      <c r="I1154" s="31">
        <f>Essco_Report2[[#This Row],[FY 2021-22 Allocation]]-Essco_Report2[[#This Row],[FY 2021-22 Expended]]</f>
        <v>0</v>
      </c>
      <c r="J1154" s="32">
        <v>73438</v>
      </c>
      <c r="K1154" s="32">
        <v>73438</v>
      </c>
      <c r="L1154" s="32">
        <f>Essco_Report2[[#This Row],[FY 2022-23 Allocation]]-Essco_Report2[[#This Row],[FY 2022-23 Expended]]</f>
        <v>0</v>
      </c>
      <c r="M1154" s="32">
        <v>0</v>
      </c>
    </row>
    <row r="1155" spans="1:13" x14ac:dyDescent="0.35">
      <c r="A1155" s="16" t="s">
        <v>3733</v>
      </c>
      <c r="B1155" s="16" t="s">
        <v>3734</v>
      </c>
      <c r="C1155" s="17" t="s">
        <v>2244</v>
      </c>
      <c r="D1155" s="18" t="s">
        <v>2245</v>
      </c>
      <c r="E1155" s="16" t="s">
        <v>10</v>
      </c>
      <c r="F1155" s="19" t="s">
        <v>2246</v>
      </c>
      <c r="G1155" s="41">
        <v>51189</v>
      </c>
      <c r="H1155" s="41">
        <v>50676.59</v>
      </c>
      <c r="I1155" s="31">
        <f>Essco_Report2[[#This Row],[FY 2021-22 Allocation]]-Essco_Report2[[#This Row],[FY 2021-22 Expended]]</f>
        <v>512.41000000000349</v>
      </c>
      <c r="J1155" s="32">
        <v>200581</v>
      </c>
      <c r="K1155" s="32">
        <v>200581</v>
      </c>
      <c r="L1155" s="32">
        <f>Essco_Report2[[#This Row],[FY 2022-23 Allocation]]-Essco_Report2[[#This Row],[FY 2022-23 Expended]]</f>
        <v>0</v>
      </c>
      <c r="M1155" s="32">
        <v>512.41</v>
      </c>
    </row>
    <row r="1156" spans="1:13" x14ac:dyDescent="0.35">
      <c r="A1156" s="16" t="s">
        <v>3733</v>
      </c>
      <c r="B1156" s="16" t="s">
        <v>3735</v>
      </c>
      <c r="C1156" s="17" t="s">
        <v>7</v>
      </c>
      <c r="D1156" s="21" t="s">
        <v>6</v>
      </c>
      <c r="E1156" s="16" t="s">
        <v>6</v>
      </c>
      <c r="F1156" s="19" t="s">
        <v>2235</v>
      </c>
      <c r="G1156" s="41">
        <v>570650</v>
      </c>
      <c r="H1156" s="41">
        <v>538734.11</v>
      </c>
      <c r="I1156" s="31">
        <f>Essco_Report2[[#This Row],[FY 2021-22 Allocation]]-Essco_Report2[[#This Row],[FY 2021-22 Expended]]</f>
        <v>31915.890000000014</v>
      </c>
      <c r="J1156" s="32">
        <v>1602858</v>
      </c>
      <c r="K1156" s="32">
        <v>0</v>
      </c>
      <c r="L1156" s="32">
        <f>Essco_Report2[[#This Row],[FY 2022-23 Allocation]]-Essco_Report2[[#This Row],[FY 2022-23 Expended]]</f>
        <v>1602858</v>
      </c>
      <c r="M1156" s="32">
        <v>1634773.89</v>
      </c>
    </row>
    <row r="1157" spans="1:13" x14ac:dyDescent="0.35">
      <c r="A1157" s="16" t="s">
        <v>3733</v>
      </c>
      <c r="B1157" s="16" t="s">
        <v>3736</v>
      </c>
      <c r="C1157" s="17" t="s">
        <v>7</v>
      </c>
      <c r="D1157" s="18" t="s">
        <v>6</v>
      </c>
      <c r="E1157" s="16" t="s">
        <v>6</v>
      </c>
      <c r="F1157" s="19" t="s">
        <v>2236</v>
      </c>
      <c r="G1157" s="41">
        <v>50000</v>
      </c>
      <c r="H1157" s="41">
        <v>50000</v>
      </c>
      <c r="I1157" s="31">
        <f>Essco_Report2[[#This Row],[FY 2021-22 Allocation]]-Essco_Report2[[#This Row],[FY 2021-22 Expended]]</f>
        <v>0</v>
      </c>
      <c r="J1157" s="32">
        <v>101658</v>
      </c>
      <c r="K1157" s="32">
        <v>101658</v>
      </c>
      <c r="L1157" s="32">
        <f>Essco_Report2[[#This Row],[FY 2022-23 Allocation]]-Essco_Report2[[#This Row],[FY 2022-23 Expended]]</f>
        <v>0</v>
      </c>
      <c r="M1157" s="32">
        <v>0</v>
      </c>
    </row>
    <row r="1158" spans="1:13" x14ac:dyDescent="0.35">
      <c r="A1158" s="16" t="s">
        <v>3733</v>
      </c>
      <c r="B1158" s="16" t="s">
        <v>3737</v>
      </c>
      <c r="C1158" s="17" t="s">
        <v>7</v>
      </c>
      <c r="D1158" s="21" t="s">
        <v>6</v>
      </c>
      <c r="E1158" s="16" t="s">
        <v>6</v>
      </c>
      <c r="F1158" s="19" t="s">
        <v>2237</v>
      </c>
      <c r="G1158" s="41">
        <v>1854066</v>
      </c>
      <c r="H1158" s="41">
        <v>1854066</v>
      </c>
      <c r="I1158" s="31">
        <f>Essco_Report2[[#This Row],[FY 2021-22 Allocation]]-Essco_Report2[[#This Row],[FY 2021-22 Expended]]</f>
        <v>0</v>
      </c>
      <c r="J1158" s="32">
        <v>5163660</v>
      </c>
      <c r="K1158" s="32">
        <v>1180052.49</v>
      </c>
      <c r="L1158" s="32">
        <f>Essco_Report2[[#This Row],[FY 2022-23 Allocation]]-Essco_Report2[[#This Row],[FY 2022-23 Expended]]</f>
        <v>3983607.51</v>
      </c>
      <c r="M1158" s="32">
        <v>3983607.51</v>
      </c>
    </row>
    <row r="1159" spans="1:13" x14ac:dyDescent="0.35">
      <c r="A1159" s="16" t="s">
        <v>3733</v>
      </c>
      <c r="B1159" s="16" t="s">
        <v>3738</v>
      </c>
      <c r="C1159" s="17" t="s">
        <v>7</v>
      </c>
      <c r="D1159" s="21" t="s">
        <v>6</v>
      </c>
      <c r="E1159" s="16" t="s">
        <v>6</v>
      </c>
      <c r="F1159" s="19" t="s">
        <v>2238</v>
      </c>
      <c r="G1159" s="41">
        <v>50000</v>
      </c>
      <c r="H1159" s="41">
        <v>5101</v>
      </c>
      <c r="I1159" s="31">
        <f>Essco_Report2[[#This Row],[FY 2021-22 Allocation]]-Essco_Report2[[#This Row],[FY 2021-22 Expended]]</f>
        <v>44899</v>
      </c>
      <c r="J1159" s="32">
        <v>50000</v>
      </c>
      <c r="K1159" s="32">
        <v>35195</v>
      </c>
      <c r="L1159" s="32">
        <f>Essco_Report2[[#This Row],[FY 2022-23 Allocation]]-Essco_Report2[[#This Row],[FY 2022-23 Expended]]</f>
        <v>14805</v>
      </c>
      <c r="M1159" s="32">
        <v>59704</v>
      </c>
    </row>
    <row r="1160" spans="1:13" x14ac:dyDescent="0.35">
      <c r="A1160" s="16" t="s">
        <v>3733</v>
      </c>
      <c r="B1160" s="16" t="s">
        <v>3739</v>
      </c>
      <c r="C1160" s="17" t="s">
        <v>7</v>
      </c>
      <c r="D1160" s="18" t="s">
        <v>6</v>
      </c>
      <c r="E1160" s="16" t="s">
        <v>6</v>
      </c>
      <c r="F1160" s="19" t="s">
        <v>2239</v>
      </c>
      <c r="G1160" s="41">
        <v>915961</v>
      </c>
      <c r="H1160" s="41">
        <v>639688</v>
      </c>
      <c r="I1160" s="31">
        <f>Essco_Report2[[#This Row],[FY 2021-22 Allocation]]-Essco_Report2[[#This Row],[FY 2021-22 Expended]]</f>
        <v>276273</v>
      </c>
      <c r="J1160" s="32">
        <v>2727377</v>
      </c>
      <c r="K1160" s="32">
        <v>2535630</v>
      </c>
      <c r="L1160" s="32">
        <f>Essco_Report2[[#This Row],[FY 2022-23 Allocation]]-Essco_Report2[[#This Row],[FY 2022-23 Expended]]</f>
        <v>191747</v>
      </c>
      <c r="M1160" s="32">
        <v>468020</v>
      </c>
    </row>
    <row r="1161" spans="1:13" x14ac:dyDescent="0.35">
      <c r="A1161" s="16" t="s">
        <v>3733</v>
      </c>
      <c r="B1161" s="16" t="s">
        <v>3739</v>
      </c>
      <c r="C1161" s="17" t="s">
        <v>2240</v>
      </c>
      <c r="D1161" s="18" t="s">
        <v>2241</v>
      </c>
      <c r="E1161" s="16" t="s">
        <v>10</v>
      </c>
      <c r="F1161" s="19" t="s">
        <v>2242</v>
      </c>
      <c r="G1161" s="41">
        <v>50000</v>
      </c>
      <c r="H1161" s="41">
        <v>40353.339999999997</v>
      </c>
      <c r="I1161" s="31">
        <f>Essco_Report2[[#This Row],[FY 2021-22 Allocation]]-Essco_Report2[[#This Row],[FY 2021-22 Expended]]</f>
        <v>9646.6600000000035</v>
      </c>
      <c r="J1161" s="32">
        <v>50000</v>
      </c>
      <c r="K1161" s="32">
        <v>41766.5</v>
      </c>
      <c r="L1161" s="32">
        <f>Essco_Report2[[#This Row],[FY 2022-23 Allocation]]-Essco_Report2[[#This Row],[FY 2022-23 Expended]]</f>
        <v>8233.5</v>
      </c>
      <c r="M1161" s="32">
        <v>17880.16</v>
      </c>
    </row>
    <row r="1162" spans="1:13" x14ac:dyDescent="0.35">
      <c r="A1162" s="16" t="s">
        <v>3733</v>
      </c>
      <c r="B1162" s="16" t="s">
        <v>3740</v>
      </c>
      <c r="C1162" s="17" t="s">
        <v>7</v>
      </c>
      <c r="D1162" s="18" t="s">
        <v>6</v>
      </c>
      <c r="E1162" s="16" t="s">
        <v>6</v>
      </c>
      <c r="F1162" s="19" t="s">
        <v>2243</v>
      </c>
      <c r="G1162" s="41">
        <v>249198</v>
      </c>
      <c r="H1162" s="41">
        <v>0</v>
      </c>
      <c r="I1162" s="31">
        <f>Essco_Report2[[#This Row],[FY 2021-22 Allocation]]-Essco_Report2[[#This Row],[FY 2021-22 Expended]]</f>
        <v>249198</v>
      </c>
      <c r="J1162" s="32">
        <v>990476</v>
      </c>
      <c r="K1162" s="32">
        <v>47527.5</v>
      </c>
      <c r="L1162" s="32">
        <f>Essco_Report2[[#This Row],[FY 2022-23 Allocation]]-Essco_Report2[[#This Row],[FY 2022-23 Expended]]</f>
        <v>942948.5</v>
      </c>
      <c r="M1162" s="32">
        <v>1192146.5</v>
      </c>
    </row>
    <row r="1163" spans="1:13" x14ac:dyDescent="0.35">
      <c r="A1163" s="16" t="s">
        <v>3733</v>
      </c>
      <c r="B1163" s="16" t="s">
        <v>3741</v>
      </c>
      <c r="C1163" s="17" t="s">
        <v>7</v>
      </c>
      <c r="D1163" s="18" t="s">
        <v>6</v>
      </c>
      <c r="E1163" s="16" t="s">
        <v>6</v>
      </c>
      <c r="F1163" s="19" t="s">
        <v>2247</v>
      </c>
      <c r="G1163" s="41">
        <v>145290</v>
      </c>
      <c r="H1163" s="41">
        <v>145290</v>
      </c>
      <c r="I1163" s="31">
        <f>Essco_Report2[[#This Row],[FY 2021-22 Allocation]]-Essco_Report2[[#This Row],[FY 2021-22 Expended]]</f>
        <v>0</v>
      </c>
      <c r="J1163" s="32">
        <v>262966</v>
      </c>
      <c r="K1163" s="32">
        <v>262966</v>
      </c>
      <c r="L1163" s="32">
        <f>Essco_Report2[[#This Row],[FY 2022-23 Allocation]]-Essco_Report2[[#This Row],[FY 2022-23 Expended]]</f>
        <v>0</v>
      </c>
      <c r="M1163" s="32">
        <v>0</v>
      </c>
    </row>
    <row r="1164" spans="1:13" x14ac:dyDescent="0.35">
      <c r="A1164" s="16" t="s">
        <v>3733</v>
      </c>
      <c r="B1164" s="16" t="s">
        <v>3742</v>
      </c>
      <c r="C1164" s="17" t="s">
        <v>7</v>
      </c>
      <c r="D1164" s="18" t="s">
        <v>6</v>
      </c>
      <c r="E1164" s="16" t="s">
        <v>6</v>
      </c>
      <c r="F1164" s="19" t="s">
        <v>2248</v>
      </c>
      <c r="G1164" s="41">
        <v>158524</v>
      </c>
      <c r="H1164" s="41">
        <v>158524</v>
      </c>
      <c r="I1164" s="31">
        <f>Essco_Report2[[#This Row],[FY 2021-22 Allocation]]-Essco_Report2[[#This Row],[FY 2021-22 Expended]]</f>
        <v>0</v>
      </c>
      <c r="J1164" s="32">
        <v>432669</v>
      </c>
      <c r="K1164" s="32">
        <v>432669</v>
      </c>
      <c r="L1164" s="32">
        <f>Essco_Report2[[#This Row],[FY 2022-23 Allocation]]-Essco_Report2[[#This Row],[FY 2022-23 Expended]]</f>
        <v>0</v>
      </c>
      <c r="M1164" s="32">
        <v>0</v>
      </c>
    </row>
    <row r="1165" spans="1:13" x14ac:dyDescent="0.35">
      <c r="A1165" s="16" t="s">
        <v>3733</v>
      </c>
      <c r="B1165" s="16" t="s">
        <v>3743</v>
      </c>
      <c r="C1165" s="17" t="s">
        <v>7</v>
      </c>
      <c r="D1165" s="18" t="s">
        <v>6</v>
      </c>
      <c r="E1165" s="16" t="s">
        <v>6</v>
      </c>
      <c r="F1165" s="19" t="s">
        <v>2249</v>
      </c>
      <c r="G1165" s="41">
        <v>1135468</v>
      </c>
      <c r="H1165" s="41">
        <v>1135468</v>
      </c>
      <c r="I1165" s="31">
        <f>Essco_Report2[[#This Row],[FY 2021-22 Allocation]]-Essco_Report2[[#This Row],[FY 2021-22 Expended]]</f>
        <v>0</v>
      </c>
      <c r="J1165" s="32">
        <v>3207327</v>
      </c>
      <c r="K1165" s="32">
        <v>3207327</v>
      </c>
      <c r="L1165" s="32">
        <f>Essco_Report2[[#This Row],[FY 2022-23 Allocation]]-Essco_Report2[[#This Row],[FY 2022-23 Expended]]</f>
        <v>0</v>
      </c>
      <c r="M1165" s="32">
        <v>0</v>
      </c>
    </row>
    <row r="1166" spans="1:13" x14ac:dyDescent="0.35">
      <c r="A1166" s="16" t="s">
        <v>3733</v>
      </c>
      <c r="B1166" s="16" t="s">
        <v>3744</v>
      </c>
      <c r="C1166" s="17" t="s">
        <v>7</v>
      </c>
      <c r="D1166" s="18" t="s">
        <v>6</v>
      </c>
      <c r="E1166" s="16" t="s">
        <v>6</v>
      </c>
      <c r="F1166" s="19" t="s">
        <v>2250</v>
      </c>
      <c r="G1166" s="41">
        <v>147814</v>
      </c>
      <c r="H1166" s="41">
        <v>147814</v>
      </c>
      <c r="I1166" s="31">
        <f>Essco_Report2[[#This Row],[FY 2021-22 Allocation]]-Essco_Report2[[#This Row],[FY 2021-22 Expended]]</f>
        <v>0</v>
      </c>
      <c r="J1166" s="32">
        <v>489358</v>
      </c>
      <c r="K1166" s="32">
        <v>405331.72</v>
      </c>
      <c r="L1166" s="32">
        <f>Essco_Report2[[#This Row],[FY 2022-23 Allocation]]-Essco_Report2[[#This Row],[FY 2022-23 Expended]]</f>
        <v>84026.280000000028</v>
      </c>
      <c r="M1166" s="32">
        <v>84026.28</v>
      </c>
    </row>
    <row r="1167" spans="1:13" x14ac:dyDescent="0.35">
      <c r="A1167" s="16" t="s">
        <v>3745</v>
      </c>
      <c r="B1167" s="16" t="s">
        <v>3746</v>
      </c>
      <c r="C1167" s="17" t="s">
        <v>7</v>
      </c>
      <c r="D1167" s="18" t="s">
        <v>6</v>
      </c>
      <c r="E1167" s="16" t="s">
        <v>6</v>
      </c>
      <c r="F1167" s="19" t="s">
        <v>2251</v>
      </c>
      <c r="G1167" s="41">
        <v>134015</v>
      </c>
      <c r="H1167" s="41">
        <v>134015</v>
      </c>
      <c r="I1167" s="31">
        <f>Essco_Report2[[#This Row],[FY 2021-22 Allocation]]-Essco_Report2[[#This Row],[FY 2021-22 Expended]]</f>
        <v>0</v>
      </c>
      <c r="J1167" s="32">
        <v>347505</v>
      </c>
      <c r="K1167" s="32">
        <v>171221.04</v>
      </c>
      <c r="L1167" s="32">
        <f>Essco_Report2[[#This Row],[FY 2022-23 Allocation]]-Essco_Report2[[#This Row],[FY 2022-23 Expended]]</f>
        <v>176283.96</v>
      </c>
      <c r="M1167" s="32">
        <v>176283.96</v>
      </c>
    </row>
    <row r="1168" spans="1:13" x14ac:dyDescent="0.35">
      <c r="A1168" s="16" t="s">
        <v>3745</v>
      </c>
      <c r="B1168" s="16" t="s">
        <v>3747</v>
      </c>
      <c r="C1168" s="17" t="s">
        <v>7</v>
      </c>
      <c r="D1168" s="18" t="s">
        <v>6</v>
      </c>
      <c r="E1168" s="16" t="s">
        <v>6</v>
      </c>
      <c r="F1168" s="19" t="s">
        <v>2252</v>
      </c>
      <c r="G1168" s="41">
        <v>347740</v>
      </c>
      <c r="H1168" s="41">
        <v>290955.8</v>
      </c>
      <c r="I1168" s="31">
        <f>Essco_Report2[[#This Row],[FY 2021-22 Allocation]]-Essco_Report2[[#This Row],[FY 2021-22 Expended]]</f>
        <v>56784.200000000012</v>
      </c>
      <c r="J1168" s="32">
        <v>949832</v>
      </c>
      <c r="K1168" s="32">
        <v>699914.49</v>
      </c>
      <c r="L1168" s="32">
        <f>Essco_Report2[[#This Row],[FY 2022-23 Allocation]]-Essco_Report2[[#This Row],[FY 2022-23 Expended]]</f>
        <v>249917.51</v>
      </c>
      <c r="M1168" s="32">
        <v>306701.71000000002</v>
      </c>
    </row>
    <row r="1169" spans="1:13" x14ac:dyDescent="0.35">
      <c r="A1169" s="16" t="s">
        <v>3745</v>
      </c>
      <c r="B1169" s="16" t="s">
        <v>3748</v>
      </c>
      <c r="C1169" s="17" t="s">
        <v>7</v>
      </c>
      <c r="D1169" s="18" t="s">
        <v>6</v>
      </c>
      <c r="E1169" s="16" t="s">
        <v>6</v>
      </c>
      <c r="F1169" s="19" t="s">
        <v>2253</v>
      </c>
      <c r="G1169" s="41">
        <v>72012</v>
      </c>
      <c r="H1169" s="41">
        <v>0</v>
      </c>
      <c r="I1169" s="31">
        <f>Essco_Report2[[#This Row],[FY 2021-22 Allocation]]-Essco_Report2[[#This Row],[FY 2021-22 Expended]]</f>
        <v>72012</v>
      </c>
      <c r="J1169" s="32">
        <v>208832</v>
      </c>
      <c r="K1169" s="32">
        <v>0</v>
      </c>
      <c r="L1169" s="32">
        <f>Essco_Report2[[#This Row],[FY 2022-23 Allocation]]-Essco_Report2[[#This Row],[FY 2022-23 Expended]]</f>
        <v>208832</v>
      </c>
      <c r="M1169" s="32">
        <v>280844</v>
      </c>
    </row>
    <row r="1170" spans="1:13" x14ac:dyDescent="0.35">
      <c r="A1170" s="16" t="s">
        <v>3745</v>
      </c>
      <c r="B1170" s="16" t="s">
        <v>3749</v>
      </c>
      <c r="C1170" s="17" t="s">
        <v>7</v>
      </c>
      <c r="D1170" s="18" t="s">
        <v>6</v>
      </c>
      <c r="E1170" s="16" t="s">
        <v>6</v>
      </c>
      <c r="F1170" s="19" t="s">
        <v>2254</v>
      </c>
      <c r="G1170" s="41">
        <v>381992</v>
      </c>
      <c r="H1170" s="41">
        <v>381992</v>
      </c>
      <c r="I1170" s="31">
        <f>Essco_Report2[[#This Row],[FY 2021-22 Allocation]]-Essco_Report2[[#This Row],[FY 2021-22 Expended]]</f>
        <v>0</v>
      </c>
      <c r="J1170" s="32">
        <v>1078616</v>
      </c>
      <c r="K1170" s="32">
        <v>1078616</v>
      </c>
      <c r="L1170" s="32">
        <f>Essco_Report2[[#This Row],[FY 2022-23 Allocation]]-Essco_Report2[[#This Row],[FY 2022-23 Expended]]</f>
        <v>0</v>
      </c>
      <c r="M1170" s="32">
        <v>0</v>
      </c>
    </row>
    <row r="1171" spans="1:13" x14ac:dyDescent="0.35">
      <c r="A1171" s="16" t="s">
        <v>3745</v>
      </c>
      <c r="B1171" s="16" t="s">
        <v>3750</v>
      </c>
      <c r="C1171" s="17" t="s">
        <v>7</v>
      </c>
      <c r="D1171" s="18" t="s">
        <v>6</v>
      </c>
      <c r="E1171" s="16" t="s">
        <v>6</v>
      </c>
      <c r="F1171" s="19" t="s">
        <v>2255</v>
      </c>
      <c r="G1171" s="41">
        <v>425195</v>
      </c>
      <c r="H1171" s="41">
        <v>425195</v>
      </c>
      <c r="I1171" s="31">
        <f>Essco_Report2[[#This Row],[FY 2021-22 Allocation]]-Essco_Report2[[#This Row],[FY 2021-22 Expended]]</f>
        <v>0</v>
      </c>
      <c r="J1171" s="32">
        <v>1054457</v>
      </c>
      <c r="K1171" s="32">
        <v>1054457</v>
      </c>
      <c r="L1171" s="32">
        <f>Essco_Report2[[#This Row],[FY 2022-23 Allocation]]-Essco_Report2[[#This Row],[FY 2022-23 Expended]]</f>
        <v>0</v>
      </c>
      <c r="M1171" s="32">
        <v>0</v>
      </c>
    </row>
    <row r="1172" spans="1:13" x14ac:dyDescent="0.35">
      <c r="A1172" s="16" t="s">
        <v>3745</v>
      </c>
      <c r="B1172" s="16" t="s">
        <v>3751</v>
      </c>
      <c r="C1172" s="17" t="s">
        <v>7</v>
      </c>
      <c r="D1172" s="18" t="s">
        <v>6</v>
      </c>
      <c r="E1172" s="16" t="s">
        <v>6</v>
      </c>
      <c r="F1172" s="19" t="s">
        <v>2256</v>
      </c>
      <c r="G1172" s="41">
        <v>50000</v>
      </c>
      <c r="H1172" s="41">
        <v>50000</v>
      </c>
      <c r="I1172" s="31">
        <f>Essco_Report2[[#This Row],[FY 2021-22 Allocation]]-Essco_Report2[[#This Row],[FY 2021-22 Expended]]</f>
        <v>0</v>
      </c>
      <c r="J1172" s="32">
        <v>72995</v>
      </c>
      <c r="K1172" s="32">
        <v>72995</v>
      </c>
      <c r="L1172" s="32">
        <f>Essco_Report2[[#This Row],[FY 2022-23 Allocation]]-Essco_Report2[[#This Row],[FY 2022-23 Expended]]</f>
        <v>0</v>
      </c>
      <c r="M1172" s="32">
        <v>0</v>
      </c>
    </row>
    <row r="1173" spans="1:13" x14ac:dyDescent="0.35">
      <c r="A1173" s="16" t="s">
        <v>3745</v>
      </c>
      <c r="B1173" s="16" t="s">
        <v>3752</v>
      </c>
      <c r="C1173" s="17" t="s">
        <v>7</v>
      </c>
      <c r="D1173" s="18" t="s">
        <v>6</v>
      </c>
      <c r="E1173" s="16" t="s">
        <v>6</v>
      </c>
      <c r="F1173" s="19" t="s">
        <v>1813</v>
      </c>
      <c r="G1173" s="41">
        <v>1953492</v>
      </c>
      <c r="H1173" s="41">
        <v>1953492</v>
      </c>
      <c r="I1173" s="31">
        <f>Essco_Report2[[#This Row],[FY 2021-22 Allocation]]-Essco_Report2[[#This Row],[FY 2021-22 Expended]]</f>
        <v>0</v>
      </c>
      <c r="J1173" s="32">
        <v>4829249</v>
      </c>
      <c r="K1173" s="32">
        <v>4829249</v>
      </c>
      <c r="L1173" s="32">
        <f>Essco_Report2[[#This Row],[FY 2022-23 Allocation]]-Essco_Report2[[#This Row],[FY 2022-23 Expended]]</f>
        <v>0</v>
      </c>
      <c r="M1173" s="32">
        <v>0</v>
      </c>
    </row>
    <row r="1174" spans="1:13" x14ac:dyDescent="0.35">
      <c r="A1174" s="16" t="s">
        <v>3745</v>
      </c>
      <c r="B1174" s="16" t="s">
        <v>3753</v>
      </c>
      <c r="C1174" s="17" t="s">
        <v>7</v>
      </c>
      <c r="D1174" s="18" t="s">
        <v>6</v>
      </c>
      <c r="E1174" s="16" t="s">
        <v>6</v>
      </c>
      <c r="F1174" s="19" t="s">
        <v>2257</v>
      </c>
      <c r="G1174" s="41">
        <v>376796</v>
      </c>
      <c r="H1174" s="41">
        <v>376796</v>
      </c>
      <c r="I1174" s="31">
        <f>Essco_Report2[[#This Row],[FY 2021-22 Allocation]]-Essco_Report2[[#This Row],[FY 2021-22 Expended]]</f>
        <v>0</v>
      </c>
      <c r="J1174" s="32">
        <v>973086</v>
      </c>
      <c r="K1174" s="32">
        <v>973086</v>
      </c>
      <c r="L1174" s="32">
        <f>Essco_Report2[[#This Row],[FY 2022-23 Allocation]]-Essco_Report2[[#This Row],[FY 2022-23 Expended]]</f>
        <v>0</v>
      </c>
      <c r="M1174" s="32">
        <v>0</v>
      </c>
    </row>
    <row r="1175" spans="1:13" s="4" customFormat="1" x14ac:dyDescent="0.35">
      <c r="A1175" s="16" t="s">
        <v>3745</v>
      </c>
      <c r="B1175" s="16" t="s">
        <v>3754</v>
      </c>
      <c r="C1175" s="17" t="s">
        <v>7</v>
      </c>
      <c r="D1175" s="21" t="s">
        <v>6</v>
      </c>
      <c r="E1175" s="16" t="s">
        <v>6</v>
      </c>
      <c r="F1175" s="19" t="s">
        <v>2258</v>
      </c>
      <c r="G1175" s="41">
        <v>69292</v>
      </c>
      <c r="H1175" s="41">
        <v>69292</v>
      </c>
      <c r="I1175" s="31">
        <f>Essco_Report2[[#This Row],[FY 2021-22 Allocation]]-Essco_Report2[[#This Row],[FY 2021-22 Expended]]</f>
        <v>0</v>
      </c>
      <c r="J1175" s="32">
        <v>159444</v>
      </c>
      <c r="K1175" s="32">
        <v>144531.89000000001</v>
      </c>
      <c r="L1175" s="32">
        <f>Essco_Report2[[#This Row],[FY 2022-23 Allocation]]-Essco_Report2[[#This Row],[FY 2022-23 Expended]]</f>
        <v>14912.109999999986</v>
      </c>
      <c r="M1175" s="32">
        <v>14912.11</v>
      </c>
    </row>
    <row r="1176" spans="1:13" x14ac:dyDescent="0.35">
      <c r="A1176" s="16" t="s">
        <v>3745</v>
      </c>
      <c r="B1176" s="16" t="s">
        <v>3755</v>
      </c>
      <c r="C1176" s="17" t="s">
        <v>7</v>
      </c>
      <c r="D1176" s="18" t="s">
        <v>6</v>
      </c>
      <c r="E1176" s="16" t="s">
        <v>6</v>
      </c>
      <c r="F1176" s="19" t="s">
        <v>2259</v>
      </c>
      <c r="G1176" s="41">
        <v>68401</v>
      </c>
      <c r="H1176" s="41">
        <v>68401</v>
      </c>
      <c r="I1176" s="31">
        <f>Essco_Report2[[#This Row],[FY 2021-22 Allocation]]-Essco_Report2[[#This Row],[FY 2021-22 Expended]]</f>
        <v>0</v>
      </c>
      <c r="J1176" s="32">
        <v>189289</v>
      </c>
      <c r="K1176" s="32">
        <v>189289</v>
      </c>
      <c r="L1176" s="32">
        <f>Essco_Report2[[#This Row],[FY 2022-23 Allocation]]-Essco_Report2[[#This Row],[FY 2022-23 Expended]]</f>
        <v>0</v>
      </c>
      <c r="M1176" s="32">
        <v>0</v>
      </c>
    </row>
    <row r="1177" spans="1:13" x14ac:dyDescent="0.35">
      <c r="A1177" s="16" t="s">
        <v>3745</v>
      </c>
      <c r="B1177" s="16" t="s">
        <v>3756</v>
      </c>
      <c r="C1177" s="17" t="s">
        <v>7</v>
      </c>
      <c r="D1177" s="18" t="s">
        <v>6</v>
      </c>
      <c r="E1177" s="16" t="s">
        <v>6</v>
      </c>
      <c r="F1177" s="19" t="s">
        <v>2260</v>
      </c>
      <c r="G1177" s="41">
        <v>191241</v>
      </c>
      <c r="H1177" s="41">
        <v>191241</v>
      </c>
      <c r="I1177" s="31">
        <f>Essco_Report2[[#This Row],[FY 2021-22 Allocation]]-Essco_Report2[[#This Row],[FY 2021-22 Expended]]</f>
        <v>0</v>
      </c>
      <c r="J1177" s="32">
        <v>551007</v>
      </c>
      <c r="K1177" s="32">
        <v>325984.61</v>
      </c>
      <c r="L1177" s="32">
        <f>Essco_Report2[[#This Row],[FY 2022-23 Allocation]]-Essco_Report2[[#This Row],[FY 2022-23 Expended]]</f>
        <v>225022.39</v>
      </c>
      <c r="M1177" s="32">
        <v>225022.39</v>
      </c>
    </row>
    <row r="1178" spans="1:13" x14ac:dyDescent="0.35">
      <c r="A1178" s="16" t="s">
        <v>3745</v>
      </c>
      <c r="B1178" s="16" t="s">
        <v>3757</v>
      </c>
      <c r="C1178" s="17" t="s">
        <v>7</v>
      </c>
      <c r="D1178" s="18" t="s">
        <v>6</v>
      </c>
      <c r="E1178" s="16" t="s">
        <v>6</v>
      </c>
      <c r="F1178" s="19" t="s">
        <v>2261</v>
      </c>
      <c r="G1178" s="41">
        <v>437626</v>
      </c>
      <c r="H1178" s="41">
        <v>437626</v>
      </c>
      <c r="I1178" s="31">
        <f>Essco_Report2[[#This Row],[FY 2021-22 Allocation]]-Essco_Report2[[#This Row],[FY 2021-22 Expended]]</f>
        <v>0</v>
      </c>
      <c r="J1178" s="32">
        <v>1155889</v>
      </c>
      <c r="K1178" s="32">
        <v>1155889</v>
      </c>
      <c r="L1178" s="32">
        <f>Essco_Report2[[#This Row],[FY 2022-23 Allocation]]-Essco_Report2[[#This Row],[FY 2022-23 Expended]]</f>
        <v>0</v>
      </c>
      <c r="M1178" s="32">
        <v>0</v>
      </c>
    </row>
    <row r="1179" spans="1:13" x14ac:dyDescent="0.35">
      <c r="A1179" s="16" t="s">
        <v>3745</v>
      </c>
      <c r="B1179" s="16" t="s">
        <v>3758</v>
      </c>
      <c r="C1179" s="17" t="s">
        <v>7</v>
      </c>
      <c r="D1179" s="18" t="s">
        <v>6</v>
      </c>
      <c r="E1179" s="16" t="s">
        <v>6</v>
      </c>
      <c r="F1179" s="19" t="s">
        <v>2262</v>
      </c>
      <c r="G1179" s="41">
        <v>50000</v>
      </c>
      <c r="H1179" s="41">
        <v>50000</v>
      </c>
      <c r="I1179" s="31">
        <f>Essco_Report2[[#This Row],[FY 2021-22 Allocation]]-Essco_Report2[[#This Row],[FY 2021-22 Expended]]</f>
        <v>0</v>
      </c>
      <c r="J1179" s="32">
        <v>67486</v>
      </c>
      <c r="K1179" s="32">
        <v>67486</v>
      </c>
      <c r="L1179" s="32">
        <f>Essco_Report2[[#This Row],[FY 2022-23 Allocation]]-Essco_Report2[[#This Row],[FY 2022-23 Expended]]</f>
        <v>0</v>
      </c>
      <c r="M1179" s="32">
        <v>0</v>
      </c>
    </row>
    <row r="1180" spans="1:13" x14ac:dyDescent="0.35">
      <c r="A1180" s="16" t="s">
        <v>3745</v>
      </c>
      <c r="B1180" s="16" t="s">
        <v>3759</v>
      </c>
      <c r="C1180" s="17" t="s">
        <v>7</v>
      </c>
      <c r="D1180" s="18" t="s">
        <v>6</v>
      </c>
      <c r="E1180" s="16" t="s">
        <v>6</v>
      </c>
      <c r="F1180" s="19" t="s">
        <v>2263</v>
      </c>
      <c r="G1180" s="41">
        <v>1625003</v>
      </c>
      <c r="H1180" s="41">
        <v>1625003</v>
      </c>
      <c r="I1180" s="31">
        <f>Essco_Report2[[#This Row],[FY 2021-22 Allocation]]-Essco_Report2[[#This Row],[FY 2021-22 Expended]]</f>
        <v>0</v>
      </c>
      <c r="J1180" s="32">
        <v>2578456</v>
      </c>
      <c r="K1180" s="32">
        <v>2578456</v>
      </c>
      <c r="L1180" s="32">
        <f>Essco_Report2[[#This Row],[FY 2022-23 Allocation]]-Essco_Report2[[#This Row],[FY 2022-23 Expended]]</f>
        <v>0</v>
      </c>
      <c r="M1180" s="32">
        <v>0</v>
      </c>
    </row>
    <row r="1181" spans="1:13" x14ac:dyDescent="0.35">
      <c r="A1181" s="16" t="s">
        <v>3745</v>
      </c>
      <c r="B1181" s="16" t="s">
        <v>3759</v>
      </c>
      <c r="C1181" s="17" t="s">
        <v>2264</v>
      </c>
      <c r="D1181" s="18" t="s">
        <v>2265</v>
      </c>
      <c r="E1181" s="16" t="s">
        <v>10</v>
      </c>
      <c r="F1181" s="19" t="s">
        <v>2266</v>
      </c>
      <c r="G1181" s="41">
        <v>515424</v>
      </c>
      <c r="H1181" s="41">
        <v>515424</v>
      </c>
      <c r="I1181" s="31">
        <f>Essco_Report2[[#This Row],[FY 2021-22 Allocation]]-Essco_Report2[[#This Row],[FY 2021-22 Expended]]</f>
        <v>0</v>
      </c>
      <c r="J1181" s="32">
        <v>943596</v>
      </c>
      <c r="K1181" s="32">
        <v>943596</v>
      </c>
      <c r="L1181" s="32">
        <f>Essco_Report2[[#This Row],[FY 2022-23 Allocation]]-Essco_Report2[[#This Row],[FY 2022-23 Expended]]</f>
        <v>0</v>
      </c>
      <c r="M1181" s="32">
        <v>0</v>
      </c>
    </row>
    <row r="1182" spans="1:13" x14ac:dyDescent="0.35">
      <c r="A1182" s="16" t="s">
        <v>3745</v>
      </c>
      <c r="B1182" s="16" t="s">
        <v>3759</v>
      </c>
      <c r="C1182" s="17" t="s">
        <v>2267</v>
      </c>
      <c r="D1182" s="18" t="s">
        <v>2268</v>
      </c>
      <c r="E1182" s="16" t="s">
        <v>10</v>
      </c>
      <c r="F1182" s="19" t="s">
        <v>2269</v>
      </c>
      <c r="G1182" s="41">
        <v>455201</v>
      </c>
      <c r="H1182" s="41">
        <v>455201</v>
      </c>
      <c r="I1182" s="31">
        <f>Essco_Report2[[#This Row],[FY 2021-22 Allocation]]-Essco_Report2[[#This Row],[FY 2021-22 Expended]]</f>
        <v>0</v>
      </c>
      <c r="J1182" s="32">
        <v>1052384</v>
      </c>
      <c r="K1182" s="32">
        <v>1052384</v>
      </c>
      <c r="L1182" s="32">
        <f>Essco_Report2[[#This Row],[FY 2022-23 Allocation]]-Essco_Report2[[#This Row],[FY 2022-23 Expended]]</f>
        <v>0</v>
      </c>
      <c r="M1182" s="32">
        <v>0</v>
      </c>
    </row>
    <row r="1183" spans="1:13" x14ac:dyDescent="0.35">
      <c r="A1183" s="16" t="s">
        <v>3745</v>
      </c>
      <c r="B1183" s="16" t="s">
        <v>3760</v>
      </c>
      <c r="C1183" s="17" t="s">
        <v>7</v>
      </c>
      <c r="D1183" s="18" t="s">
        <v>6</v>
      </c>
      <c r="E1183" s="16" t="s">
        <v>6</v>
      </c>
      <c r="F1183" s="19" t="s">
        <v>2270</v>
      </c>
      <c r="G1183" s="41">
        <v>2146987</v>
      </c>
      <c r="H1183" s="41">
        <v>2146987</v>
      </c>
      <c r="I1183" s="31">
        <f>Essco_Report2[[#This Row],[FY 2021-22 Allocation]]-Essco_Report2[[#This Row],[FY 2021-22 Expended]]</f>
        <v>0</v>
      </c>
      <c r="J1183" s="32">
        <v>5534155</v>
      </c>
      <c r="K1183" s="32">
        <v>5534155</v>
      </c>
      <c r="L1183" s="32">
        <f>Essco_Report2[[#This Row],[FY 2022-23 Allocation]]-Essco_Report2[[#This Row],[FY 2022-23 Expended]]</f>
        <v>0</v>
      </c>
      <c r="M1183" s="32">
        <v>0</v>
      </c>
    </row>
    <row r="1184" spans="1:13" x14ac:dyDescent="0.35">
      <c r="A1184" s="16" t="s">
        <v>3745</v>
      </c>
      <c r="B1184" s="16" t="s">
        <v>3760</v>
      </c>
      <c r="C1184" s="17" t="s">
        <v>2271</v>
      </c>
      <c r="D1184" s="18" t="s">
        <v>2272</v>
      </c>
      <c r="E1184" s="16" t="s">
        <v>10</v>
      </c>
      <c r="F1184" s="19" t="s">
        <v>2273</v>
      </c>
      <c r="G1184" s="41">
        <v>161247</v>
      </c>
      <c r="H1184" s="41">
        <v>161247</v>
      </c>
      <c r="I1184" s="31">
        <f>Essco_Report2[[#This Row],[FY 2021-22 Allocation]]-Essco_Report2[[#This Row],[FY 2021-22 Expended]]</f>
        <v>0</v>
      </c>
      <c r="J1184" s="32">
        <v>252541</v>
      </c>
      <c r="K1184" s="32">
        <v>252541</v>
      </c>
      <c r="L1184" s="32">
        <f>Essco_Report2[[#This Row],[FY 2022-23 Allocation]]-Essco_Report2[[#This Row],[FY 2022-23 Expended]]</f>
        <v>0</v>
      </c>
      <c r="M1184" s="32">
        <v>0</v>
      </c>
    </row>
    <row r="1185" spans="1:13" s="4" customFormat="1" x14ac:dyDescent="0.35">
      <c r="A1185" s="16" t="s">
        <v>3745</v>
      </c>
      <c r="B1185" s="16" t="s">
        <v>3760</v>
      </c>
      <c r="C1185" s="17" t="s">
        <v>2274</v>
      </c>
      <c r="D1185" s="21" t="s">
        <v>2275</v>
      </c>
      <c r="E1185" s="16" t="s">
        <v>10</v>
      </c>
      <c r="F1185" s="19" t="s">
        <v>2276</v>
      </c>
      <c r="G1185" s="41">
        <v>643922</v>
      </c>
      <c r="H1185" s="41">
        <v>643922</v>
      </c>
      <c r="I1185" s="31">
        <f>Essco_Report2[[#This Row],[FY 2021-22 Allocation]]-Essco_Report2[[#This Row],[FY 2021-22 Expended]]</f>
        <v>0</v>
      </c>
      <c r="J1185" s="32">
        <v>1278117</v>
      </c>
      <c r="K1185" s="32">
        <v>1278117</v>
      </c>
      <c r="L1185" s="32">
        <f>Essco_Report2[[#This Row],[FY 2022-23 Allocation]]-Essco_Report2[[#This Row],[FY 2022-23 Expended]]</f>
        <v>0</v>
      </c>
      <c r="M1185" s="32">
        <v>0</v>
      </c>
    </row>
    <row r="1186" spans="1:13" s="4" customFormat="1" x14ac:dyDescent="0.35">
      <c r="A1186" s="16" t="s">
        <v>3745</v>
      </c>
      <c r="B1186" s="16" t="s">
        <v>3760</v>
      </c>
      <c r="C1186" s="17" t="s">
        <v>2277</v>
      </c>
      <c r="D1186" s="18" t="s">
        <v>2278</v>
      </c>
      <c r="E1186" s="16" t="s">
        <v>10</v>
      </c>
      <c r="F1186" s="19" t="s">
        <v>2279</v>
      </c>
      <c r="G1186" s="41">
        <v>290158</v>
      </c>
      <c r="H1186" s="41">
        <v>290158</v>
      </c>
      <c r="I1186" s="31">
        <f>Essco_Report2[[#This Row],[FY 2021-22 Allocation]]-Essco_Report2[[#This Row],[FY 2021-22 Expended]]</f>
        <v>0</v>
      </c>
      <c r="J1186" s="32">
        <v>665194</v>
      </c>
      <c r="K1186" s="32">
        <v>665194</v>
      </c>
      <c r="L1186" s="32">
        <f>Essco_Report2[[#This Row],[FY 2022-23 Allocation]]-Essco_Report2[[#This Row],[FY 2022-23 Expended]]</f>
        <v>0</v>
      </c>
      <c r="M1186" s="32">
        <v>0</v>
      </c>
    </row>
    <row r="1187" spans="1:13" x14ac:dyDescent="0.35">
      <c r="A1187" s="16" t="s">
        <v>3745</v>
      </c>
      <c r="B1187" s="16" t="s">
        <v>3761</v>
      </c>
      <c r="C1187" s="17" t="s">
        <v>7</v>
      </c>
      <c r="D1187" s="18" t="s">
        <v>6</v>
      </c>
      <c r="E1187" s="16" t="s">
        <v>6</v>
      </c>
      <c r="F1187" s="19" t="s">
        <v>2280</v>
      </c>
      <c r="G1187" s="41">
        <v>590170</v>
      </c>
      <c r="H1187" s="41">
        <v>0</v>
      </c>
      <c r="I1187" s="31">
        <f>Essco_Report2[[#This Row],[FY 2021-22 Allocation]]-Essco_Report2[[#This Row],[FY 2021-22 Expended]]</f>
        <v>590170</v>
      </c>
      <c r="J1187" s="32">
        <v>1443457</v>
      </c>
      <c r="K1187" s="32">
        <v>807512.4</v>
      </c>
      <c r="L1187" s="32">
        <f>Essco_Report2[[#This Row],[FY 2022-23 Allocation]]-Essco_Report2[[#This Row],[FY 2022-23 Expended]]</f>
        <v>635944.6</v>
      </c>
      <c r="M1187" s="32">
        <v>1226114.6000000001</v>
      </c>
    </row>
    <row r="1188" spans="1:13" x14ac:dyDescent="0.35">
      <c r="A1188" s="16" t="s">
        <v>3745</v>
      </c>
      <c r="B1188" s="16" t="s">
        <v>3762</v>
      </c>
      <c r="C1188" s="17" t="s">
        <v>7</v>
      </c>
      <c r="D1188" s="18" t="s">
        <v>6</v>
      </c>
      <c r="E1188" s="16" t="s">
        <v>6</v>
      </c>
      <c r="F1188" s="19" t="s">
        <v>2281</v>
      </c>
      <c r="G1188" s="41">
        <v>151430</v>
      </c>
      <c r="H1188" s="41">
        <v>151430</v>
      </c>
      <c r="I1188" s="31">
        <f>Essco_Report2[[#This Row],[FY 2021-22 Allocation]]-Essco_Report2[[#This Row],[FY 2021-22 Expended]]</f>
        <v>0</v>
      </c>
      <c r="J1188" s="32">
        <v>456762</v>
      </c>
      <c r="K1188" s="32">
        <v>456762</v>
      </c>
      <c r="L1188" s="32">
        <f>Essco_Report2[[#This Row],[FY 2022-23 Allocation]]-Essco_Report2[[#This Row],[FY 2022-23 Expended]]</f>
        <v>0</v>
      </c>
      <c r="M1188" s="32">
        <v>0</v>
      </c>
    </row>
    <row r="1189" spans="1:13" x14ac:dyDescent="0.35">
      <c r="A1189" s="16" t="s">
        <v>3745</v>
      </c>
      <c r="B1189" s="16" t="s">
        <v>3762</v>
      </c>
      <c r="C1189" s="17" t="s">
        <v>2282</v>
      </c>
      <c r="D1189" s="18" t="s">
        <v>2283</v>
      </c>
      <c r="E1189" s="16" t="s">
        <v>10</v>
      </c>
      <c r="F1189" s="19" t="s">
        <v>2284</v>
      </c>
      <c r="G1189" s="41">
        <v>50000</v>
      </c>
      <c r="H1189" s="41">
        <v>50000</v>
      </c>
      <c r="I1189" s="31">
        <f>Essco_Report2[[#This Row],[FY 2021-22 Allocation]]-Essco_Report2[[#This Row],[FY 2021-22 Expended]]</f>
        <v>0</v>
      </c>
      <c r="J1189" s="32">
        <v>50000</v>
      </c>
      <c r="K1189" s="32">
        <v>50000</v>
      </c>
      <c r="L1189" s="32">
        <f>Essco_Report2[[#This Row],[FY 2022-23 Allocation]]-Essco_Report2[[#This Row],[FY 2022-23 Expended]]</f>
        <v>0</v>
      </c>
      <c r="M1189" s="32">
        <v>0</v>
      </c>
    </row>
    <row r="1190" spans="1:13" x14ac:dyDescent="0.35">
      <c r="A1190" s="16" t="s">
        <v>3745</v>
      </c>
      <c r="B1190" s="16" t="s">
        <v>3763</v>
      </c>
      <c r="C1190" s="17" t="s">
        <v>7</v>
      </c>
      <c r="D1190" s="18" t="s">
        <v>6</v>
      </c>
      <c r="E1190" s="16" t="s">
        <v>6</v>
      </c>
      <c r="F1190" s="19" t="s">
        <v>2285</v>
      </c>
      <c r="G1190" s="41">
        <v>2290430</v>
      </c>
      <c r="H1190" s="41">
        <v>2290430</v>
      </c>
      <c r="I1190" s="31">
        <f>Essco_Report2[[#This Row],[FY 2021-22 Allocation]]-Essco_Report2[[#This Row],[FY 2021-22 Expended]]</f>
        <v>0</v>
      </c>
      <c r="J1190" s="32">
        <v>6085808</v>
      </c>
      <c r="K1190" s="32">
        <v>6085808</v>
      </c>
      <c r="L1190" s="32">
        <f>Essco_Report2[[#This Row],[FY 2022-23 Allocation]]-Essco_Report2[[#This Row],[FY 2022-23 Expended]]</f>
        <v>0</v>
      </c>
      <c r="M1190" s="32">
        <v>0</v>
      </c>
    </row>
    <row r="1191" spans="1:13" x14ac:dyDescent="0.35">
      <c r="A1191" s="16" t="s">
        <v>3745</v>
      </c>
      <c r="B1191" s="16" t="s">
        <v>3764</v>
      </c>
      <c r="C1191" s="17" t="s">
        <v>7</v>
      </c>
      <c r="D1191" s="21" t="s">
        <v>6</v>
      </c>
      <c r="E1191" s="16" t="s">
        <v>6</v>
      </c>
      <c r="F1191" s="19" t="s">
        <v>2286</v>
      </c>
      <c r="G1191" s="41">
        <v>1339520</v>
      </c>
      <c r="H1191" s="41">
        <v>1339520</v>
      </c>
      <c r="I1191" s="31">
        <f>Essco_Report2[[#This Row],[FY 2021-22 Allocation]]-Essco_Report2[[#This Row],[FY 2021-22 Expended]]</f>
        <v>0</v>
      </c>
      <c r="J1191" s="32">
        <v>3639665</v>
      </c>
      <c r="K1191" s="32">
        <v>2453871.92</v>
      </c>
      <c r="L1191" s="32">
        <f>Essco_Report2[[#This Row],[FY 2022-23 Allocation]]-Essco_Report2[[#This Row],[FY 2022-23 Expended]]</f>
        <v>1185793.08</v>
      </c>
      <c r="M1191" s="32">
        <v>1185793.08</v>
      </c>
    </row>
    <row r="1192" spans="1:13" x14ac:dyDescent="0.35">
      <c r="A1192" s="16" t="s">
        <v>3745</v>
      </c>
      <c r="B1192" s="16" t="s">
        <v>3765</v>
      </c>
      <c r="C1192" s="17" t="s">
        <v>7</v>
      </c>
      <c r="D1192" s="18" t="s">
        <v>6</v>
      </c>
      <c r="E1192" s="16" t="s">
        <v>6</v>
      </c>
      <c r="F1192" s="19" t="s">
        <v>2287</v>
      </c>
      <c r="G1192" s="41">
        <v>50000</v>
      </c>
      <c r="H1192" s="41">
        <v>50000</v>
      </c>
      <c r="I1192" s="31">
        <f>Essco_Report2[[#This Row],[FY 2021-22 Allocation]]-Essco_Report2[[#This Row],[FY 2021-22 Expended]]</f>
        <v>0</v>
      </c>
      <c r="J1192" s="32">
        <v>69408</v>
      </c>
      <c r="K1192" s="32">
        <v>69408</v>
      </c>
      <c r="L1192" s="32">
        <f>Essco_Report2[[#This Row],[FY 2022-23 Allocation]]-Essco_Report2[[#This Row],[FY 2022-23 Expended]]</f>
        <v>0</v>
      </c>
      <c r="M1192" s="32">
        <v>0</v>
      </c>
    </row>
    <row r="1193" spans="1:13" x14ac:dyDescent="0.35">
      <c r="A1193" s="16" t="s">
        <v>3766</v>
      </c>
      <c r="B1193" s="16" t="s">
        <v>3767</v>
      </c>
      <c r="C1193" s="17" t="s">
        <v>7</v>
      </c>
      <c r="D1193" s="21" t="s">
        <v>6</v>
      </c>
      <c r="E1193" s="16" t="s">
        <v>6</v>
      </c>
      <c r="F1193" s="19" t="s">
        <v>2288</v>
      </c>
      <c r="G1193" s="41">
        <v>50000</v>
      </c>
      <c r="H1193" s="41">
        <v>50000</v>
      </c>
      <c r="I1193" s="31">
        <f>Essco_Report2[[#This Row],[FY 2021-22 Allocation]]-Essco_Report2[[#This Row],[FY 2021-22 Expended]]</f>
        <v>0</v>
      </c>
      <c r="J1193" s="32">
        <v>50000</v>
      </c>
      <c r="K1193" s="32">
        <v>50000</v>
      </c>
      <c r="L1193" s="32">
        <f>Essco_Report2[[#This Row],[FY 2022-23 Allocation]]-Essco_Report2[[#This Row],[FY 2022-23 Expended]]</f>
        <v>0</v>
      </c>
      <c r="M1193" s="32">
        <v>0</v>
      </c>
    </row>
    <row r="1194" spans="1:13" x14ac:dyDescent="0.35">
      <c r="A1194" s="16" t="s">
        <v>3766</v>
      </c>
      <c r="B1194" s="16" t="s">
        <v>3768</v>
      </c>
      <c r="C1194" s="17" t="s">
        <v>7</v>
      </c>
      <c r="D1194" s="18" t="s">
        <v>6</v>
      </c>
      <c r="E1194" s="16" t="s">
        <v>6</v>
      </c>
      <c r="F1194" s="19" t="s">
        <v>2289</v>
      </c>
      <c r="G1194" s="41">
        <v>57555</v>
      </c>
      <c r="H1194" s="41">
        <v>57555</v>
      </c>
      <c r="I1194" s="31">
        <f>Essco_Report2[[#This Row],[FY 2021-22 Allocation]]-Essco_Report2[[#This Row],[FY 2021-22 Expended]]</f>
        <v>0</v>
      </c>
      <c r="J1194" s="32">
        <v>139949</v>
      </c>
      <c r="K1194" s="32">
        <v>139949</v>
      </c>
      <c r="L1194" s="32">
        <f>Essco_Report2[[#This Row],[FY 2022-23 Allocation]]-Essco_Report2[[#This Row],[FY 2022-23 Expended]]</f>
        <v>0</v>
      </c>
      <c r="M1194" s="32">
        <v>0</v>
      </c>
    </row>
    <row r="1195" spans="1:13" x14ac:dyDescent="0.35">
      <c r="A1195" s="16" t="s">
        <v>3766</v>
      </c>
      <c r="B1195" s="16" t="s">
        <v>3769</v>
      </c>
      <c r="C1195" s="17" t="s">
        <v>7</v>
      </c>
      <c r="D1195" s="21" t="s">
        <v>6</v>
      </c>
      <c r="E1195" s="16" t="s">
        <v>6</v>
      </c>
      <c r="F1195" s="19" t="s">
        <v>2290</v>
      </c>
      <c r="G1195" s="41">
        <v>13846262</v>
      </c>
      <c r="H1195" s="41">
        <v>632501.43999999994</v>
      </c>
      <c r="I1195" s="31">
        <f>Essco_Report2[[#This Row],[FY 2021-22 Allocation]]-Essco_Report2[[#This Row],[FY 2021-22 Expended]]</f>
        <v>13213760.560000001</v>
      </c>
      <c r="J1195" s="32">
        <v>29429756</v>
      </c>
      <c r="K1195" s="32">
        <v>16772941.949999999</v>
      </c>
      <c r="L1195" s="32">
        <f>Essco_Report2[[#This Row],[FY 2022-23 Allocation]]-Essco_Report2[[#This Row],[FY 2022-23 Expended]]</f>
        <v>12656814.050000001</v>
      </c>
      <c r="M1195" s="32">
        <v>25870574.609999999</v>
      </c>
    </row>
    <row r="1196" spans="1:13" x14ac:dyDescent="0.35">
      <c r="A1196" s="16" t="s">
        <v>3766</v>
      </c>
      <c r="B1196" s="16" t="s">
        <v>3770</v>
      </c>
      <c r="C1196" s="17" t="s">
        <v>7</v>
      </c>
      <c r="D1196" s="21" t="s">
        <v>6</v>
      </c>
      <c r="E1196" s="16" t="s">
        <v>6</v>
      </c>
      <c r="F1196" s="19" t="s">
        <v>2291</v>
      </c>
      <c r="G1196" s="41">
        <v>146961</v>
      </c>
      <c r="H1196" s="41">
        <v>146961</v>
      </c>
      <c r="I1196" s="31">
        <f>Essco_Report2[[#This Row],[FY 2021-22 Allocation]]-Essco_Report2[[#This Row],[FY 2021-22 Expended]]</f>
        <v>0</v>
      </c>
      <c r="J1196" s="32">
        <v>394458</v>
      </c>
      <c r="K1196" s="32">
        <v>394458</v>
      </c>
      <c r="L1196" s="32">
        <f>Essco_Report2[[#This Row],[FY 2022-23 Allocation]]-Essco_Report2[[#This Row],[FY 2022-23 Expended]]</f>
        <v>0</v>
      </c>
      <c r="M1196" s="32">
        <v>0</v>
      </c>
    </row>
    <row r="1197" spans="1:13" x14ac:dyDescent="0.35">
      <c r="A1197" s="16" t="s">
        <v>3766</v>
      </c>
      <c r="B1197" s="16" t="s">
        <v>3771</v>
      </c>
      <c r="C1197" s="17" t="s">
        <v>7</v>
      </c>
      <c r="D1197" s="21" t="s">
        <v>6</v>
      </c>
      <c r="E1197" s="16" t="s">
        <v>6</v>
      </c>
      <c r="F1197" s="19" t="s">
        <v>2292</v>
      </c>
      <c r="G1197" s="41">
        <v>511898</v>
      </c>
      <c r="H1197" s="41">
        <v>511898</v>
      </c>
      <c r="I1197" s="31">
        <f>Essco_Report2[[#This Row],[FY 2021-22 Allocation]]-Essco_Report2[[#This Row],[FY 2021-22 Expended]]</f>
        <v>0</v>
      </c>
      <c r="J1197" s="32">
        <v>1479520</v>
      </c>
      <c r="K1197" s="32">
        <v>1479520</v>
      </c>
      <c r="L1197" s="32">
        <f>Essco_Report2[[#This Row],[FY 2022-23 Allocation]]-Essco_Report2[[#This Row],[FY 2022-23 Expended]]</f>
        <v>0</v>
      </c>
      <c r="M1197" s="32">
        <v>0</v>
      </c>
    </row>
    <row r="1198" spans="1:13" x14ac:dyDescent="0.35">
      <c r="A1198" s="16" t="s">
        <v>3766</v>
      </c>
      <c r="B1198" s="16" t="s">
        <v>3772</v>
      </c>
      <c r="C1198" s="17" t="s">
        <v>7</v>
      </c>
      <c r="D1198" s="18" t="s">
        <v>6</v>
      </c>
      <c r="E1198" s="16" t="s">
        <v>6</v>
      </c>
      <c r="F1198" s="19" t="s">
        <v>2293</v>
      </c>
      <c r="G1198" s="41">
        <v>50000</v>
      </c>
      <c r="H1198" s="41">
        <v>50000</v>
      </c>
      <c r="I1198" s="31">
        <f>Essco_Report2[[#This Row],[FY 2021-22 Allocation]]-Essco_Report2[[#This Row],[FY 2021-22 Expended]]</f>
        <v>0</v>
      </c>
      <c r="J1198" s="32">
        <v>50000</v>
      </c>
      <c r="K1198" s="32">
        <v>50000</v>
      </c>
      <c r="L1198" s="32">
        <f>Essco_Report2[[#This Row],[FY 2022-23 Allocation]]-Essco_Report2[[#This Row],[FY 2022-23 Expended]]</f>
        <v>0</v>
      </c>
      <c r="M1198" s="32">
        <v>0</v>
      </c>
    </row>
    <row r="1199" spans="1:13" x14ac:dyDescent="0.35">
      <c r="A1199" s="16" t="s">
        <v>3766</v>
      </c>
      <c r="B1199" s="16" t="s">
        <v>3773</v>
      </c>
      <c r="C1199" s="17" t="s">
        <v>7</v>
      </c>
      <c r="D1199" s="18" t="s">
        <v>6</v>
      </c>
      <c r="E1199" s="16" t="s">
        <v>6</v>
      </c>
      <c r="F1199" s="19" t="s">
        <v>2294</v>
      </c>
      <c r="G1199" s="41">
        <v>64018</v>
      </c>
      <c r="H1199" s="41">
        <v>64018</v>
      </c>
      <c r="I1199" s="31">
        <f>Essco_Report2[[#This Row],[FY 2021-22 Allocation]]-Essco_Report2[[#This Row],[FY 2021-22 Expended]]</f>
        <v>0</v>
      </c>
      <c r="J1199" s="32">
        <v>174186</v>
      </c>
      <c r="K1199" s="32">
        <v>174186</v>
      </c>
      <c r="L1199" s="32">
        <f>Essco_Report2[[#This Row],[FY 2022-23 Allocation]]-Essco_Report2[[#This Row],[FY 2022-23 Expended]]</f>
        <v>0</v>
      </c>
      <c r="M1199" s="32">
        <v>0</v>
      </c>
    </row>
    <row r="1200" spans="1:13" x14ac:dyDescent="0.35">
      <c r="A1200" s="16" t="s">
        <v>3766</v>
      </c>
      <c r="B1200" s="16" t="s">
        <v>3773</v>
      </c>
      <c r="C1200" s="17" t="s">
        <v>2295</v>
      </c>
      <c r="D1200" s="18" t="s">
        <v>2296</v>
      </c>
      <c r="E1200" s="16" t="s">
        <v>10</v>
      </c>
      <c r="F1200" s="19" t="s">
        <v>2297</v>
      </c>
      <c r="G1200" s="41">
        <v>50000</v>
      </c>
      <c r="H1200" s="41">
        <v>50000</v>
      </c>
      <c r="I1200" s="31">
        <f>Essco_Report2[[#This Row],[FY 2021-22 Allocation]]-Essco_Report2[[#This Row],[FY 2021-22 Expended]]</f>
        <v>0</v>
      </c>
      <c r="J1200" s="32">
        <v>50000</v>
      </c>
      <c r="K1200" s="32">
        <v>50000</v>
      </c>
      <c r="L1200" s="32">
        <f>Essco_Report2[[#This Row],[FY 2022-23 Allocation]]-Essco_Report2[[#This Row],[FY 2022-23 Expended]]</f>
        <v>0</v>
      </c>
      <c r="M1200" s="32">
        <v>0</v>
      </c>
    </row>
    <row r="1201" spans="1:13" x14ac:dyDescent="0.35">
      <c r="A1201" s="16" t="s">
        <v>3766</v>
      </c>
      <c r="B1201" s="16" t="s">
        <v>3774</v>
      </c>
      <c r="C1201" s="17" t="s">
        <v>7</v>
      </c>
      <c r="D1201" s="18" t="s">
        <v>6</v>
      </c>
      <c r="E1201" s="16" t="s">
        <v>6</v>
      </c>
      <c r="F1201" s="19" t="s">
        <v>2298</v>
      </c>
      <c r="G1201" s="41">
        <v>1033356</v>
      </c>
      <c r="H1201" s="41">
        <v>1033356</v>
      </c>
      <c r="I1201" s="31">
        <f>Essco_Report2[[#This Row],[FY 2021-22 Allocation]]-Essco_Report2[[#This Row],[FY 2021-22 Expended]]</f>
        <v>0</v>
      </c>
      <c r="J1201" s="32">
        <v>2715535</v>
      </c>
      <c r="K1201" s="32">
        <v>2715535</v>
      </c>
      <c r="L1201" s="32">
        <f>Essco_Report2[[#This Row],[FY 2022-23 Allocation]]-Essco_Report2[[#This Row],[FY 2022-23 Expended]]</f>
        <v>0</v>
      </c>
      <c r="M1201" s="32">
        <v>0</v>
      </c>
    </row>
    <row r="1202" spans="1:13" x14ac:dyDescent="0.35">
      <c r="A1202" s="16" t="s">
        <v>3766</v>
      </c>
      <c r="B1202" s="16" t="s">
        <v>3775</v>
      </c>
      <c r="C1202" s="17" t="s">
        <v>7</v>
      </c>
      <c r="D1202" s="18" t="s">
        <v>6</v>
      </c>
      <c r="E1202" s="16" t="s">
        <v>6</v>
      </c>
      <c r="F1202" s="19" t="s">
        <v>2299</v>
      </c>
      <c r="G1202" s="41">
        <v>988647</v>
      </c>
      <c r="H1202" s="41">
        <v>988647</v>
      </c>
      <c r="I1202" s="31">
        <f>Essco_Report2[[#This Row],[FY 2021-22 Allocation]]-Essco_Report2[[#This Row],[FY 2021-22 Expended]]</f>
        <v>0</v>
      </c>
      <c r="J1202" s="32">
        <v>2361919</v>
      </c>
      <c r="K1202" s="32">
        <v>2361919</v>
      </c>
      <c r="L1202" s="32">
        <f>Essco_Report2[[#This Row],[FY 2022-23 Allocation]]-Essco_Report2[[#This Row],[FY 2022-23 Expended]]</f>
        <v>0</v>
      </c>
      <c r="M1202" s="32">
        <v>0</v>
      </c>
    </row>
    <row r="1203" spans="1:13" x14ac:dyDescent="0.35">
      <c r="A1203" s="16" t="s">
        <v>3766</v>
      </c>
      <c r="B1203" s="16" t="s">
        <v>3776</v>
      </c>
      <c r="C1203" s="17" t="s">
        <v>7</v>
      </c>
      <c r="D1203" s="18" t="s">
        <v>6</v>
      </c>
      <c r="E1203" s="16" t="s">
        <v>6</v>
      </c>
      <c r="F1203" s="19" t="s">
        <v>2300</v>
      </c>
      <c r="G1203" s="41">
        <v>207244</v>
      </c>
      <c r="H1203" s="41">
        <v>207244</v>
      </c>
      <c r="I1203" s="31">
        <f>Essco_Report2[[#This Row],[FY 2021-22 Allocation]]-Essco_Report2[[#This Row],[FY 2021-22 Expended]]</f>
        <v>0</v>
      </c>
      <c r="J1203" s="32">
        <v>555106</v>
      </c>
      <c r="K1203" s="32">
        <v>481138.81</v>
      </c>
      <c r="L1203" s="32">
        <f>Essco_Report2[[#This Row],[FY 2022-23 Allocation]]-Essco_Report2[[#This Row],[FY 2022-23 Expended]]</f>
        <v>73967.19</v>
      </c>
      <c r="M1203" s="32">
        <v>73967.19</v>
      </c>
    </row>
    <row r="1204" spans="1:13" x14ac:dyDescent="0.35">
      <c r="A1204" s="16" t="s">
        <v>3766</v>
      </c>
      <c r="B1204" s="16" t="s">
        <v>3777</v>
      </c>
      <c r="C1204" s="17" t="s">
        <v>7</v>
      </c>
      <c r="D1204" s="21" t="s">
        <v>6</v>
      </c>
      <c r="E1204" s="16" t="s">
        <v>6</v>
      </c>
      <c r="F1204" s="19" t="s">
        <v>2301</v>
      </c>
      <c r="G1204" s="41">
        <v>2185736</v>
      </c>
      <c r="H1204" s="41">
        <v>2185736</v>
      </c>
      <c r="I1204" s="31">
        <f>Essco_Report2[[#This Row],[FY 2021-22 Allocation]]-Essco_Report2[[#This Row],[FY 2021-22 Expended]]</f>
        <v>0</v>
      </c>
      <c r="J1204" s="32">
        <v>5645474</v>
      </c>
      <c r="K1204" s="32">
        <v>5551488.54</v>
      </c>
      <c r="L1204" s="32">
        <f>Essco_Report2[[#This Row],[FY 2022-23 Allocation]]-Essco_Report2[[#This Row],[FY 2022-23 Expended]]</f>
        <v>93985.459999999963</v>
      </c>
      <c r="M1204" s="32">
        <v>93985.46</v>
      </c>
    </row>
    <row r="1205" spans="1:13" x14ac:dyDescent="0.35">
      <c r="A1205" s="16" t="s">
        <v>3766</v>
      </c>
      <c r="B1205" s="16" t="s">
        <v>3777</v>
      </c>
      <c r="C1205" s="17" t="s">
        <v>2302</v>
      </c>
      <c r="D1205" s="18" t="s">
        <v>2303</v>
      </c>
      <c r="E1205" s="16" t="s">
        <v>10</v>
      </c>
      <c r="F1205" s="19" t="s">
        <v>2304</v>
      </c>
      <c r="G1205" s="41">
        <v>159157</v>
      </c>
      <c r="H1205" s="41">
        <v>159157</v>
      </c>
      <c r="I1205" s="31">
        <f>Essco_Report2[[#This Row],[FY 2021-22 Allocation]]-Essco_Report2[[#This Row],[FY 2021-22 Expended]]</f>
        <v>0</v>
      </c>
      <c r="J1205" s="32">
        <v>466695</v>
      </c>
      <c r="K1205" s="32">
        <v>436444.93</v>
      </c>
      <c r="L1205" s="32">
        <f>Essco_Report2[[#This Row],[FY 2022-23 Allocation]]-Essco_Report2[[#This Row],[FY 2022-23 Expended]]</f>
        <v>30250.070000000007</v>
      </c>
      <c r="M1205" s="32">
        <v>30250.07</v>
      </c>
    </row>
    <row r="1206" spans="1:13" x14ac:dyDescent="0.35">
      <c r="A1206" s="16" t="s">
        <v>3766</v>
      </c>
      <c r="B1206" s="16" t="s">
        <v>3778</v>
      </c>
      <c r="C1206" s="17" t="s">
        <v>7</v>
      </c>
      <c r="D1206" s="18" t="s">
        <v>6</v>
      </c>
      <c r="E1206" s="16" t="s">
        <v>6</v>
      </c>
      <c r="F1206" s="19" t="s">
        <v>2305</v>
      </c>
      <c r="G1206" s="41">
        <v>50000</v>
      </c>
      <c r="H1206" s="41">
        <v>0</v>
      </c>
      <c r="I1206" s="31">
        <f>Essco_Report2[[#This Row],[FY 2021-22 Allocation]]-Essco_Report2[[#This Row],[FY 2021-22 Expended]]</f>
        <v>50000</v>
      </c>
      <c r="J1206" s="32">
        <v>53167</v>
      </c>
      <c r="K1206" s="32">
        <v>0</v>
      </c>
      <c r="L1206" s="32">
        <f>Essco_Report2[[#This Row],[FY 2022-23 Allocation]]-Essco_Report2[[#This Row],[FY 2022-23 Expended]]</f>
        <v>53167</v>
      </c>
      <c r="M1206" s="32">
        <v>103167</v>
      </c>
    </row>
    <row r="1207" spans="1:13" x14ac:dyDescent="0.35">
      <c r="A1207" s="16" t="s">
        <v>3766</v>
      </c>
      <c r="B1207" s="16" t="s">
        <v>3779</v>
      </c>
      <c r="C1207" s="17" t="s">
        <v>7</v>
      </c>
      <c r="D1207" s="18" t="s">
        <v>6</v>
      </c>
      <c r="E1207" s="16" t="s">
        <v>6</v>
      </c>
      <c r="F1207" s="19" t="s">
        <v>2306</v>
      </c>
      <c r="G1207" s="41">
        <v>50000</v>
      </c>
      <c r="H1207" s="41">
        <v>50000</v>
      </c>
      <c r="I1207" s="31">
        <f>Essco_Report2[[#This Row],[FY 2021-22 Allocation]]-Essco_Report2[[#This Row],[FY 2021-22 Expended]]</f>
        <v>0</v>
      </c>
      <c r="J1207" s="32">
        <v>86469</v>
      </c>
      <c r="K1207" s="32">
        <v>34243</v>
      </c>
      <c r="L1207" s="32">
        <f>Essco_Report2[[#This Row],[FY 2022-23 Allocation]]-Essco_Report2[[#This Row],[FY 2022-23 Expended]]</f>
        <v>52226</v>
      </c>
      <c r="M1207" s="32">
        <v>52226</v>
      </c>
    </row>
    <row r="1208" spans="1:13" x14ac:dyDescent="0.35">
      <c r="A1208" s="16" t="s">
        <v>3766</v>
      </c>
      <c r="B1208" s="16" t="s">
        <v>3780</v>
      </c>
      <c r="C1208" s="17" t="s">
        <v>7</v>
      </c>
      <c r="D1208" s="18" t="s">
        <v>6</v>
      </c>
      <c r="E1208" s="16" t="s">
        <v>6</v>
      </c>
      <c r="F1208" s="19" t="s">
        <v>2307</v>
      </c>
      <c r="G1208" s="41">
        <v>959911</v>
      </c>
      <c r="H1208" s="41">
        <v>959911</v>
      </c>
      <c r="I1208" s="31">
        <f>Essco_Report2[[#This Row],[FY 2021-22 Allocation]]-Essco_Report2[[#This Row],[FY 2021-22 Expended]]</f>
        <v>0</v>
      </c>
      <c r="J1208" s="32">
        <v>2410820</v>
      </c>
      <c r="K1208" s="32">
        <v>2410820</v>
      </c>
      <c r="L1208" s="32">
        <f>Essco_Report2[[#This Row],[FY 2022-23 Allocation]]-Essco_Report2[[#This Row],[FY 2022-23 Expended]]</f>
        <v>0</v>
      </c>
      <c r="M1208" s="32">
        <v>0</v>
      </c>
    </row>
    <row r="1209" spans="1:13" x14ac:dyDescent="0.35">
      <c r="A1209" s="16" t="s">
        <v>3766</v>
      </c>
      <c r="B1209" s="16" t="s">
        <v>3780</v>
      </c>
      <c r="C1209" s="17" t="s">
        <v>2308</v>
      </c>
      <c r="D1209" s="18" t="s">
        <v>2309</v>
      </c>
      <c r="E1209" s="16" t="s">
        <v>24</v>
      </c>
      <c r="F1209" s="19" t="s">
        <v>2310</v>
      </c>
      <c r="G1209" s="41">
        <v>50000</v>
      </c>
      <c r="H1209" s="41">
        <v>50000</v>
      </c>
      <c r="I1209" s="31">
        <f>Essco_Report2[[#This Row],[FY 2021-22 Allocation]]-Essco_Report2[[#This Row],[FY 2021-22 Expended]]</f>
        <v>0</v>
      </c>
      <c r="J1209" s="32">
        <v>55745</v>
      </c>
      <c r="K1209" s="32">
        <v>55745</v>
      </c>
      <c r="L1209" s="32">
        <f>Essco_Report2[[#This Row],[FY 2022-23 Allocation]]-Essco_Report2[[#This Row],[FY 2022-23 Expended]]</f>
        <v>0</v>
      </c>
      <c r="M1209" s="32">
        <v>0</v>
      </c>
    </row>
    <row r="1210" spans="1:13" x14ac:dyDescent="0.35">
      <c r="A1210" s="16" t="s">
        <v>3766</v>
      </c>
      <c r="B1210" s="16" t="s">
        <v>3781</v>
      </c>
      <c r="C1210" s="17" t="s">
        <v>7</v>
      </c>
      <c r="D1210" s="18" t="s">
        <v>6</v>
      </c>
      <c r="E1210" s="16" t="s">
        <v>6</v>
      </c>
      <c r="F1210" s="19" t="s">
        <v>2311</v>
      </c>
      <c r="G1210" s="41">
        <v>133760</v>
      </c>
      <c r="H1210" s="41">
        <v>133760</v>
      </c>
      <c r="I1210" s="31">
        <f>Essco_Report2[[#This Row],[FY 2021-22 Allocation]]-Essco_Report2[[#This Row],[FY 2021-22 Expended]]</f>
        <v>0</v>
      </c>
      <c r="J1210" s="32">
        <v>368925</v>
      </c>
      <c r="K1210" s="32">
        <v>368925</v>
      </c>
      <c r="L1210" s="32">
        <f>Essco_Report2[[#This Row],[FY 2022-23 Allocation]]-Essco_Report2[[#This Row],[FY 2022-23 Expended]]</f>
        <v>0</v>
      </c>
      <c r="M1210" s="32">
        <v>0</v>
      </c>
    </row>
    <row r="1211" spans="1:13" x14ac:dyDescent="0.35">
      <c r="A1211" s="16" t="s">
        <v>3766</v>
      </c>
      <c r="B1211" s="16" t="s">
        <v>3782</v>
      </c>
      <c r="C1211" s="17" t="s">
        <v>7</v>
      </c>
      <c r="D1211" s="18" t="s">
        <v>6</v>
      </c>
      <c r="E1211" s="16" t="s">
        <v>6</v>
      </c>
      <c r="F1211" s="19" t="s">
        <v>2312</v>
      </c>
      <c r="G1211" s="41">
        <v>50000</v>
      </c>
      <c r="H1211" s="41">
        <v>50000</v>
      </c>
      <c r="I1211" s="31">
        <f>Essco_Report2[[#This Row],[FY 2021-22 Allocation]]-Essco_Report2[[#This Row],[FY 2021-22 Expended]]</f>
        <v>0</v>
      </c>
      <c r="J1211" s="32">
        <v>50000</v>
      </c>
      <c r="K1211" s="32">
        <v>50000</v>
      </c>
      <c r="L1211" s="32">
        <f>Essco_Report2[[#This Row],[FY 2022-23 Allocation]]-Essco_Report2[[#This Row],[FY 2022-23 Expended]]</f>
        <v>0</v>
      </c>
      <c r="M1211" s="32">
        <v>0</v>
      </c>
    </row>
    <row r="1212" spans="1:13" x14ac:dyDescent="0.35">
      <c r="A1212" s="16" t="s">
        <v>3766</v>
      </c>
      <c r="B1212" s="16" t="s">
        <v>3783</v>
      </c>
      <c r="C1212" s="17" t="s">
        <v>7</v>
      </c>
      <c r="D1212" s="18" t="s">
        <v>6</v>
      </c>
      <c r="E1212" s="16" t="s">
        <v>6</v>
      </c>
      <c r="F1212" s="19" t="s">
        <v>2313</v>
      </c>
      <c r="G1212" s="41">
        <v>56171</v>
      </c>
      <c r="H1212" s="41">
        <v>21389.8</v>
      </c>
      <c r="I1212" s="31">
        <f>Essco_Report2[[#This Row],[FY 2021-22 Allocation]]-Essco_Report2[[#This Row],[FY 2021-22 Expended]]</f>
        <v>34781.199999999997</v>
      </c>
      <c r="J1212" s="32">
        <v>150225</v>
      </c>
      <c r="K1212" s="32">
        <v>70813.02</v>
      </c>
      <c r="L1212" s="32">
        <f>Essco_Report2[[#This Row],[FY 2022-23 Allocation]]-Essco_Report2[[#This Row],[FY 2022-23 Expended]]</f>
        <v>79411.98</v>
      </c>
      <c r="M1212" s="32">
        <v>114193.18</v>
      </c>
    </row>
    <row r="1213" spans="1:13" x14ac:dyDescent="0.35">
      <c r="A1213" s="16" t="s">
        <v>3766</v>
      </c>
      <c r="B1213" s="16" t="s">
        <v>3784</v>
      </c>
      <c r="C1213" s="17" t="s">
        <v>7</v>
      </c>
      <c r="D1213" s="18" t="s">
        <v>6</v>
      </c>
      <c r="E1213" s="16" t="s">
        <v>6</v>
      </c>
      <c r="F1213" s="19" t="s">
        <v>2314</v>
      </c>
      <c r="G1213" s="41">
        <v>1309970</v>
      </c>
      <c r="H1213" s="41">
        <v>69637.320000000007</v>
      </c>
      <c r="I1213" s="31">
        <f>Essco_Report2[[#This Row],[FY 2021-22 Allocation]]-Essco_Report2[[#This Row],[FY 2021-22 Expended]]</f>
        <v>1240332.68</v>
      </c>
      <c r="J1213" s="32">
        <v>3477155</v>
      </c>
      <c r="K1213" s="32">
        <v>1118560</v>
      </c>
      <c r="L1213" s="32">
        <f>Essco_Report2[[#This Row],[FY 2022-23 Allocation]]-Essco_Report2[[#This Row],[FY 2022-23 Expended]]</f>
        <v>2358595</v>
      </c>
      <c r="M1213" s="32">
        <v>3598927.6799999997</v>
      </c>
    </row>
    <row r="1214" spans="1:13" x14ac:dyDescent="0.35">
      <c r="A1214" s="16" t="s">
        <v>3766</v>
      </c>
      <c r="B1214" s="16" t="s">
        <v>3784</v>
      </c>
      <c r="C1214" s="17" t="s">
        <v>2315</v>
      </c>
      <c r="D1214" s="18" t="s">
        <v>2316</v>
      </c>
      <c r="E1214" s="16" t="s">
        <v>10</v>
      </c>
      <c r="F1214" s="19" t="s">
        <v>2317</v>
      </c>
      <c r="G1214" s="41">
        <v>227660</v>
      </c>
      <c r="H1214" s="41">
        <v>227660</v>
      </c>
      <c r="I1214" s="31">
        <f>Essco_Report2[[#This Row],[FY 2021-22 Allocation]]-Essco_Report2[[#This Row],[FY 2021-22 Expended]]</f>
        <v>0</v>
      </c>
      <c r="J1214" s="32">
        <v>652217</v>
      </c>
      <c r="K1214" s="32">
        <v>652217</v>
      </c>
      <c r="L1214" s="32">
        <f>Essco_Report2[[#This Row],[FY 2022-23 Allocation]]-Essco_Report2[[#This Row],[FY 2022-23 Expended]]</f>
        <v>0</v>
      </c>
      <c r="M1214" s="32">
        <v>0</v>
      </c>
    </row>
    <row r="1215" spans="1:13" x14ac:dyDescent="0.35">
      <c r="A1215" s="16" t="s">
        <v>3766</v>
      </c>
      <c r="B1215" s="16" t="s">
        <v>3784</v>
      </c>
      <c r="C1215" s="17" t="s">
        <v>2318</v>
      </c>
      <c r="D1215" s="18" t="s">
        <v>2319</v>
      </c>
      <c r="E1215" s="16" t="s">
        <v>24</v>
      </c>
      <c r="F1215" s="19" t="s">
        <v>2320</v>
      </c>
      <c r="G1215" s="41">
        <v>50000</v>
      </c>
      <c r="H1215" s="41">
        <v>0</v>
      </c>
      <c r="I1215" s="31">
        <f>Essco_Report2[[#This Row],[FY 2021-22 Allocation]]-Essco_Report2[[#This Row],[FY 2021-22 Expended]]</f>
        <v>50000</v>
      </c>
      <c r="J1215" s="32">
        <v>80907</v>
      </c>
      <c r="K1215" s="32">
        <v>29140.65</v>
      </c>
      <c r="L1215" s="32">
        <f>Essco_Report2[[#This Row],[FY 2022-23 Allocation]]-Essco_Report2[[#This Row],[FY 2022-23 Expended]]</f>
        <v>51766.35</v>
      </c>
      <c r="M1215" s="32">
        <v>101766.35</v>
      </c>
    </row>
    <row r="1216" spans="1:13" x14ac:dyDescent="0.35">
      <c r="A1216" s="16" t="s">
        <v>3766</v>
      </c>
      <c r="B1216" s="16" t="s">
        <v>3784</v>
      </c>
      <c r="C1216" s="17" t="s">
        <v>2321</v>
      </c>
      <c r="D1216" s="18" t="s">
        <v>2322</v>
      </c>
      <c r="E1216" s="16" t="s">
        <v>10</v>
      </c>
      <c r="F1216" s="19" t="s">
        <v>2323</v>
      </c>
      <c r="G1216" s="41">
        <v>136060</v>
      </c>
      <c r="H1216" s="41">
        <v>136060</v>
      </c>
      <c r="I1216" s="31">
        <f>Essco_Report2[[#This Row],[FY 2021-22 Allocation]]-Essco_Report2[[#This Row],[FY 2021-22 Expended]]</f>
        <v>0</v>
      </c>
      <c r="J1216" s="32">
        <v>364119</v>
      </c>
      <c r="K1216" s="32">
        <v>364119</v>
      </c>
      <c r="L1216" s="32">
        <f>Essco_Report2[[#This Row],[FY 2022-23 Allocation]]-Essco_Report2[[#This Row],[FY 2022-23 Expended]]</f>
        <v>0</v>
      </c>
      <c r="M1216" s="32">
        <v>0</v>
      </c>
    </row>
    <row r="1217" spans="1:13" x14ac:dyDescent="0.35">
      <c r="A1217" s="16" t="s">
        <v>3785</v>
      </c>
      <c r="B1217" s="16" t="s">
        <v>3786</v>
      </c>
      <c r="C1217" s="17" t="s">
        <v>2324</v>
      </c>
      <c r="D1217" s="18" t="s">
        <v>2325</v>
      </c>
      <c r="E1217" s="16" t="s">
        <v>10</v>
      </c>
      <c r="F1217" s="19" t="s">
        <v>2326</v>
      </c>
      <c r="G1217" s="41">
        <v>50000</v>
      </c>
      <c r="H1217" s="41">
        <v>50000</v>
      </c>
      <c r="I1217" s="31">
        <f>Essco_Report2[[#This Row],[FY 2021-22 Allocation]]-Essco_Report2[[#This Row],[FY 2021-22 Expended]]</f>
        <v>0</v>
      </c>
      <c r="J1217" s="32">
        <v>133185</v>
      </c>
      <c r="K1217" s="32">
        <v>133185</v>
      </c>
      <c r="L1217" s="32">
        <f>Essco_Report2[[#This Row],[FY 2022-23 Allocation]]-Essco_Report2[[#This Row],[FY 2022-23 Expended]]</f>
        <v>0</v>
      </c>
      <c r="M1217" s="32">
        <v>0</v>
      </c>
    </row>
    <row r="1218" spans="1:13" x14ac:dyDescent="0.35">
      <c r="A1218" s="16" t="s">
        <v>3785</v>
      </c>
      <c r="B1218" s="16" t="s">
        <v>3786</v>
      </c>
      <c r="C1218" s="17" t="s">
        <v>2327</v>
      </c>
      <c r="D1218" s="18" t="s">
        <v>2328</v>
      </c>
      <c r="E1218" s="16" t="s">
        <v>10</v>
      </c>
      <c r="F1218" s="19" t="s">
        <v>1946</v>
      </c>
      <c r="G1218" s="41">
        <v>50000</v>
      </c>
      <c r="H1218" s="41">
        <v>50000</v>
      </c>
      <c r="I1218" s="31">
        <f>Essco_Report2[[#This Row],[FY 2021-22 Allocation]]-Essco_Report2[[#This Row],[FY 2021-22 Expended]]</f>
        <v>0</v>
      </c>
      <c r="J1218" s="32">
        <v>148746</v>
      </c>
      <c r="K1218" s="32">
        <v>148746</v>
      </c>
      <c r="L1218" s="32">
        <f>Essco_Report2[[#This Row],[FY 2022-23 Allocation]]-Essco_Report2[[#This Row],[FY 2022-23 Expended]]</f>
        <v>0</v>
      </c>
      <c r="M1218" s="32">
        <v>0</v>
      </c>
    </row>
    <row r="1219" spans="1:13" x14ac:dyDescent="0.35">
      <c r="A1219" s="16" t="s">
        <v>3785</v>
      </c>
      <c r="B1219" s="16" t="s">
        <v>3786</v>
      </c>
      <c r="C1219" s="17" t="s">
        <v>2329</v>
      </c>
      <c r="D1219" s="18" t="s">
        <v>2330</v>
      </c>
      <c r="E1219" s="16" t="s">
        <v>10</v>
      </c>
      <c r="F1219" s="19" t="s">
        <v>2331</v>
      </c>
      <c r="G1219" s="41">
        <v>519461</v>
      </c>
      <c r="H1219" s="41">
        <v>519461</v>
      </c>
      <c r="I1219" s="31">
        <f>Essco_Report2[[#This Row],[FY 2021-22 Allocation]]-Essco_Report2[[#This Row],[FY 2021-22 Expended]]</f>
        <v>0</v>
      </c>
      <c r="J1219" s="32">
        <v>1016504</v>
      </c>
      <c r="K1219" s="32">
        <v>1016504</v>
      </c>
      <c r="L1219" s="32">
        <f>Essco_Report2[[#This Row],[FY 2022-23 Allocation]]-Essco_Report2[[#This Row],[FY 2022-23 Expended]]</f>
        <v>0</v>
      </c>
      <c r="M1219" s="32">
        <v>0</v>
      </c>
    </row>
    <row r="1220" spans="1:13" x14ac:dyDescent="0.35">
      <c r="A1220" s="16" t="s">
        <v>3785</v>
      </c>
      <c r="B1220" s="16" t="s">
        <v>3786</v>
      </c>
      <c r="C1220" s="17" t="s">
        <v>2332</v>
      </c>
      <c r="D1220" s="21" t="s">
        <v>2333</v>
      </c>
      <c r="E1220" s="16" t="s">
        <v>10</v>
      </c>
      <c r="F1220" s="19" t="s">
        <v>2334</v>
      </c>
      <c r="G1220" s="41">
        <v>97473</v>
      </c>
      <c r="H1220" s="41">
        <v>97473</v>
      </c>
      <c r="I1220" s="31">
        <f>Essco_Report2[[#This Row],[FY 2021-22 Allocation]]-Essco_Report2[[#This Row],[FY 2021-22 Expended]]</f>
        <v>0</v>
      </c>
      <c r="J1220" s="32">
        <v>174885</v>
      </c>
      <c r="K1220" s="32">
        <v>174885</v>
      </c>
      <c r="L1220" s="32">
        <f>Essco_Report2[[#This Row],[FY 2022-23 Allocation]]-Essco_Report2[[#This Row],[FY 2022-23 Expended]]</f>
        <v>0</v>
      </c>
      <c r="M1220" s="32">
        <v>0</v>
      </c>
    </row>
    <row r="1221" spans="1:13" x14ac:dyDescent="0.35">
      <c r="A1221" s="16" t="s">
        <v>3785</v>
      </c>
      <c r="B1221" s="16" t="s">
        <v>3786</v>
      </c>
      <c r="C1221" s="17" t="s">
        <v>2335</v>
      </c>
      <c r="D1221" s="21" t="s">
        <v>2336</v>
      </c>
      <c r="E1221" s="16" t="s">
        <v>10</v>
      </c>
      <c r="F1221" s="19" t="s">
        <v>2337</v>
      </c>
      <c r="G1221" s="41">
        <v>394554</v>
      </c>
      <c r="H1221" s="41">
        <v>394554</v>
      </c>
      <c r="I1221" s="31">
        <f>Essco_Report2[[#This Row],[FY 2021-22 Allocation]]-Essco_Report2[[#This Row],[FY 2021-22 Expended]]</f>
        <v>0</v>
      </c>
      <c r="J1221" s="32">
        <v>692165</v>
      </c>
      <c r="K1221" s="32">
        <v>692165</v>
      </c>
      <c r="L1221" s="32">
        <f>Essco_Report2[[#This Row],[FY 2022-23 Allocation]]-Essco_Report2[[#This Row],[FY 2022-23 Expended]]</f>
        <v>0</v>
      </c>
      <c r="M1221" s="32">
        <v>0</v>
      </c>
    </row>
    <row r="1222" spans="1:13" x14ac:dyDescent="0.35">
      <c r="A1222" s="16" t="s">
        <v>3785</v>
      </c>
      <c r="B1222" s="16" t="s">
        <v>3786</v>
      </c>
      <c r="C1222" s="17" t="s">
        <v>2338</v>
      </c>
      <c r="D1222" s="21" t="s">
        <v>2339</v>
      </c>
      <c r="E1222" s="16" t="s">
        <v>10</v>
      </c>
      <c r="F1222" s="19" t="s">
        <v>2340</v>
      </c>
      <c r="G1222" s="41">
        <v>456973</v>
      </c>
      <c r="H1222" s="41">
        <v>456973</v>
      </c>
      <c r="I1222" s="31">
        <f>Essco_Report2[[#This Row],[FY 2021-22 Allocation]]-Essco_Report2[[#This Row],[FY 2021-22 Expended]]</f>
        <v>0</v>
      </c>
      <c r="J1222" s="32">
        <v>828515</v>
      </c>
      <c r="K1222" s="32">
        <v>828515</v>
      </c>
      <c r="L1222" s="32">
        <f>Essco_Report2[[#This Row],[FY 2022-23 Allocation]]-Essco_Report2[[#This Row],[FY 2022-23 Expended]]</f>
        <v>0</v>
      </c>
      <c r="M1222" s="32">
        <v>0</v>
      </c>
    </row>
    <row r="1223" spans="1:13" x14ac:dyDescent="0.35">
      <c r="A1223" s="16" t="s">
        <v>3785</v>
      </c>
      <c r="B1223" s="16" t="s">
        <v>3786</v>
      </c>
      <c r="C1223" s="17" t="s">
        <v>2441</v>
      </c>
      <c r="D1223" s="21" t="s">
        <v>2442</v>
      </c>
      <c r="E1223" s="16" t="s">
        <v>10</v>
      </c>
      <c r="F1223" s="19" t="s">
        <v>2443</v>
      </c>
      <c r="G1223" s="41">
        <v>199290</v>
      </c>
      <c r="H1223" s="41">
        <v>199290</v>
      </c>
      <c r="I1223" s="31">
        <f>Essco_Report2[[#This Row],[FY 2021-22 Allocation]]-Essco_Report2[[#This Row],[FY 2021-22 Expended]]</f>
        <v>0</v>
      </c>
      <c r="J1223" s="32">
        <v>566569</v>
      </c>
      <c r="K1223" s="32">
        <v>566569</v>
      </c>
      <c r="L1223" s="32">
        <f>Essco_Report2[[#This Row],[FY 2022-23 Allocation]]-Essco_Report2[[#This Row],[FY 2022-23 Expended]]</f>
        <v>0</v>
      </c>
      <c r="M1223" s="32">
        <v>0</v>
      </c>
    </row>
    <row r="1224" spans="1:13" x14ac:dyDescent="0.35">
      <c r="A1224" s="16" t="s">
        <v>3785</v>
      </c>
      <c r="B1224" s="16" t="s">
        <v>3786</v>
      </c>
      <c r="C1224" s="17" t="s">
        <v>2341</v>
      </c>
      <c r="D1224" s="21" t="s">
        <v>2342</v>
      </c>
      <c r="E1224" s="16" t="s">
        <v>10</v>
      </c>
      <c r="F1224" s="19" t="s">
        <v>2343</v>
      </c>
      <c r="G1224" s="41">
        <v>65443</v>
      </c>
      <c r="H1224" s="41">
        <v>65443</v>
      </c>
      <c r="I1224" s="31">
        <f>Essco_Report2[[#This Row],[FY 2021-22 Allocation]]-Essco_Report2[[#This Row],[FY 2021-22 Expended]]</f>
        <v>0</v>
      </c>
      <c r="J1224" s="32">
        <v>171451</v>
      </c>
      <c r="K1224" s="32">
        <v>171451</v>
      </c>
      <c r="L1224" s="32">
        <f>Essco_Report2[[#This Row],[FY 2022-23 Allocation]]-Essco_Report2[[#This Row],[FY 2022-23 Expended]]</f>
        <v>0</v>
      </c>
      <c r="M1224" s="32">
        <v>0</v>
      </c>
    </row>
    <row r="1225" spans="1:13" x14ac:dyDescent="0.35">
      <c r="A1225" s="16" t="s">
        <v>3785</v>
      </c>
      <c r="B1225" s="16" t="s">
        <v>3786</v>
      </c>
      <c r="C1225" s="17" t="s">
        <v>2344</v>
      </c>
      <c r="D1225" s="21" t="s">
        <v>2345</v>
      </c>
      <c r="E1225" s="16" t="s">
        <v>10</v>
      </c>
      <c r="F1225" s="19" t="s">
        <v>2346</v>
      </c>
      <c r="G1225" s="41">
        <v>507766</v>
      </c>
      <c r="H1225" s="41">
        <v>507766</v>
      </c>
      <c r="I1225" s="31">
        <f>Essco_Report2[[#This Row],[FY 2021-22 Allocation]]-Essco_Report2[[#This Row],[FY 2021-22 Expended]]</f>
        <v>0</v>
      </c>
      <c r="J1225" s="32">
        <v>926395</v>
      </c>
      <c r="K1225" s="32">
        <v>926395</v>
      </c>
      <c r="L1225" s="32">
        <f>Essco_Report2[[#This Row],[FY 2022-23 Allocation]]-Essco_Report2[[#This Row],[FY 2022-23 Expended]]</f>
        <v>0</v>
      </c>
      <c r="M1225" s="32">
        <v>0</v>
      </c>
    </row>
    <row r="1226" spans="1:13" x14ac:dyDescent="0.35">
      <c r="A1226" s="16" t="s">
        <v>3785</v>
      </c>
      <c r="B1226" s="16" t="s">
        <v>3786</v>
      </c>
      <c r="C1226" s="17" t="s">
        <v>2347</v>
      </c>
      <c r="D1226" s="18" t="s">
        <v>2348</v>
      </c>
      <c r="E1226" s="16" t="s">
        <v>10</v>
      </c>
      <c r="F1226" s="19" t="s">
        <v>2349</v>
      </c>
      <c r="G1226" s="41">
        <v>94155</v>
      </c>
      <c r="H1226" s="41">
        <v>94155</v>
      </c>
      <c r="I1226" s="31">
        <f>Essco_Report2[[#This Row],[FY 2021-22 Allocation]]-Essco_Report2[[#This Row],[FY 2021-22 Expended]]</f>
        <v>0</v>
      </c>
      <c r="J1226" s="32">
        <v>266416</v>
      </c>
      <c r="K1226" s="32">
        <v>221860.01</v>
      </c>
      <c r="L1226" s="32">
        <f>Essco_Report2[[#This Row],[FY 2022-23 Allocation]]-Essco_Report2[[#This Row],[FY 2022-23 Expended]]</f>
        <v>44555.989999999991</v>
      </c>
      <c r="M1226" s="32">
        <v>44555.99</v>
      </c>
    </row>
    <row r="1227" spans="1:13" x14ac:dyDescent="0.35">
      <c r="A1227" s="16" t="s">
        <v>3785</v>
      </c>
      <c r="B1227" s="16" t="s">
        <v>3786</v>
      </c>
      <c r="C1227" s="17" t="s">
        <v>2350</v>
      </c>
      <c r="D1227" s="21" t="s">
        <v>2351</v>
      </c>
      <c r="E1227" s="16" t="s">
        <v>10</v>
      </c>
      <c r="F1227" s="19" t="s">
        <v>2352</v>
      </c>
      <c r="G1227" s="41">
        <v>602875</v>
      </c>
      <c r="H1227" s="41">
        <v>602875</v>
      </c>
      <c r="I1227" s="31">
        <f>Essco_Report2[[#This Row],[FY 2021-22 Allocation]]-Essco_Report2[[#This Row],[FY 2021-22 Expended]]</f>
        <v>0</v>
      </c>
      <c r="J1227" s="32">
        <v>1094774</v>
      </c>
      <c r="K1227" s="32">
        <v>1094774</v>
      </c>
      <c r="L1227" s="32">
        <f>Essco_Report2[[#This Row],[FY 2022-23 Allocation]]-Essco_Report2[[#This Row],[FY 2022-23 Expended]]</f>
        <v>0</v>
      </c>
      <c r="M1227" s="32">
        <v>0</v>
      </c>
    </row>
    <row r="1228" spans="1:13" x14ac:dyDescent="0.35">
      <c r="A1228" s="16" t="s">
        <v>3785</v>
      </c>
      <c r="B1228" s="16" t="s">
        <v>3786</v>
      </c>
      <c r="C1228" s="17" t="s">
        <v>2353</v>
      </c>
      <c r="D1228" s="21" t="s">
        <v>2354</v>
      </c>
      <c r="E1228" s="16" t="s">
        <v>10</v>
      </c>
      <c r="F1228" s="19" t="s">
        <v>2355</v>
      </c>
      <c r="G1228" s="41">
        <v>504543</v>
      </c>
      <c r="H1228" s="41">
        <v>504543</v>
      </c>
      <c r="I1228" s="31">
        <f>Essco_Report2[[#This Row],[FY 2021-22 Allocation]]-Essco_Report2[[#This Row],[FY 2021-22 Expended]]</f>
        <v>0</v>
      </c>
      <c r="J1228" s="32">
        <v>1115011</v>
      </c>
      <c r="K1228" s="32">
        <v>1115011</v>
      </c>
      <c r="L1228" s="32">
        <f>Essco_Report2[[#This Row],[FY 2022-23 Allocation]]-Essco_Report2[[#This Row],[FY 2022-23 Expended]]</f>
        <v>0</v>
      </c>
      <c r="M1228" s="32">
        <v>0</v>
      </c>
    </row>
    <row r="1229" spans="1:13" x14ac:dyDescent="0.35">
      <c r="A1229" s="16" t="s">
        <v>3785</v>
      </c>
      <c r="B1229" s="16" t="s">
        <v>3786</v>
      </c>
      <c r="C1229" s="17" t="s">
        <v>2356</v>
      </c>
      <c r="D1229" s="21" t="s">
        <v>2357</v>
      </c>
      <c r="E1229" s="16" t="s">
        <v>10</v>
      </c>
      <c r="F1229" s="19" t="s">
        <v>2358</v>
      </c>
      <c r="G1229" s="41">
        <v>51705</v>
      </c>
      <c r="H1229" s="41">
        <v>51705</v>
      </c>
      <c r="I1229" s="31">
        <f>Essco_Report2[[#This Row],[FY 2021-22 Allocation]]-Essco_Report2[[#This Row],[FY 2021-22 Expended]]</f>
        <v>0</v>
      </c>
      <c r="J1229" s="32">
        <v>134575</v>
      </c>
      <c r="K1229" s="32">
        <v>134575</v>
      </c>
      <c r="L1229" s="32">
        <f>Essco_Report2[[#This Row],[FY 2022-23 Allocation]]-Essco_Report2[[#This Row],[FY 2022-23 Expended]]</f>
        <v>0</v>
      </c>
      <c r="M1229" s="32">
        <v>0</v>
      </c>
    </row>
    <row r="1230" spans="1:13" x14ac:dyDescent="0.35">
      <c r="A1230" s="16" t="s">
        <v>3785</v>
      </c>
      <c r="B1230" s="16" t="s">
        <v>3786</v>
      </c>
      <c r="C1230" s="17" t="s">
        <v>2359</v>
      </c>
      <c r="D1230" s="21" t="s">
        <v>2360</v>
      </c>
      <c r="E1230" s="16" t="s">
        <v>10</v>
      </c>
      <c r="F1230" s="19" t="s">
        <v>2361</v>
      </c>
      <c r="G1230" s="41">
        <v>245249</v>
      </c>
      <c r="H1230" s="41">
        <v>245249</v>
      </c>
      <c r="I1230" s="31">
        <f>Essco_Report2[[#This Row],[FY 2021-22 Allocation]]-Essco_Report2[[#This Row],[FY 2021-22 Expended]]</f>
        <v>0</v>
      </c>
      <c r="J1230" s="32">
        <v>681196</v>
      </c>
      <c r="K1230" s="32">
        <v>681196</v>
      </c>
      <c r="L1230" s="32">
        <f>Essco_Report2[[#This Row],[FY 2022-23 Allocation]]-Essco_Report2[[#This Row],[FY 2022-23 Expended]]</f>
        <v>0</v>
      </c>
      <c r="M1230" s="32">
        <v>0</v>
      </c>
    </row>
    <row r="1231" spans="1:13" x14ac:dyDescent="0.35">
      <c r="A1231" s="16" t="s">
        <v>3785</v>
      </c>
      <c r="B1231" s="16" t="s">
        <v>3786</v>
      </c>
      <c r="C1231" s="17" t="s">
        <v>2362</v>
      </c>
      <c r="D1231" s="21" t="s">
        <v>2363</v>
      </c>
      <c r="E1231" s="16" t="s">
        <v>10</v>
      </c>
      <c r="F1231" s="19" t="s">
        <v>2364</v>
      </c>
      <c r="G1231" s="41">
        <v>601736</v>
      </c>
      <c r="H1231" s="41">
        <v>601736</v>
      </c>
      <c r="I1231" s="31">
        <f>Essco_Report2[[#This Row],[FY 2021-22 Allocation]]-Essco_Report2[[#This Row],[FY 2021-22 Expended]]</f>
        <v>0</v>
      </c>
      <c r="J1231" s="32">
        <v>1206186</v>
      </c>
      <c r="K1231" s="32">
        <v>1206186</v>
      </c>
      <c r="L1231" s="32">
        <f>Essco_Report2[[#This Row],[FY 2022-23 Allocation]]-Essco_Report2[[#This Row],[FY 2022-23 Expended]]</f>
        <v>0</v>
      </c>
      <c r="M1231" s="32">
        <v>0</v>
      </c>
    </row>
    <row r="1232" spans="1:13" ht="31" x14ac:dyDescent="0.35">
      <c r="A1232" s="16" t="s">
        <v>3785</v>
      </c>
      <c r="B1232" s="16" t="s">
        <v>3786</v>
      </c>
      <c r="C1232" s="17" t="s">
        <v>2365</v>
      </c>
      <c r="D1232" s="21" t="s">
        <v>2366</v>
      </c>
      <c r="E1232" s="16" t="s">
        <v>10</v>
      </c>
      <c r="F1232" s="19" t="s">
        <v>2367</v>
      </c>
      <c r="G1232" s="41">
        <v>342968</v>
      </c>
      <c r="H1232" s="41">
        <v>342968</v>
      </c>
      <c r="I1232" s="31">
        <f>Essco_Report2[[#This Row],[FY 2021-22 Allocation]]-Essco_Report2[[#This Row],[FY 2021-22 Expended]]</f>
        <v>0</v>
      </c>
      <c r="J1232" s="32">
        <v>724821</v>
      </c>
      <c r="K1232" s="32">
        <v>724821</v>
      </c>
      <c r="L1232" s="32">
        <f>Essco_Report2[[#This Row],[FY 2022-23 Allocation]]-Essco_Report2[[#This Row],[FY 2022-23 Expended]]</f>
        <v>0</v>
      </c>
      <c r="M1232" s="32">
        <v>0</v>
      </c>
    </row>
    <row r="1233" spans="1:13" ht="31" x14ac:dyDescent="0.35">
      <c r="A1233" s="16" t="s">
        <v>3785</v>
      </c>
      <c r="B1233" s="16" t="s">
        <v>3786</v>
      </c>
      <c r="C1233" s="17" t="s">
        <v>2368</v>
      </c>
      <c r="D1233" s="21" t="s">
        <v>2369</v>
      </c>
      <c r="E1233" s="16" t="s">
        <v>10</v>
      </c>
      <c r="F1233" s="19" t="s">
        <v>2370</v>
      </c>
      <c r="G1233" s="41">
        <v>158623</v>
      </c>
      <c r="H1233" s="41">
        <v>158623</v>
      </c>
      <c r="I1233" s="31">
        <f>Essco_Report2[[#This Row],[FY 2021-22 Allocation]]-Essco_Report2[[#This Row],[FY 2021-22 Expended]]</f>
        <v>0</v>
      </c>
      <c r="J1233" s="32">
        <v>584070</v>
      </c>
      <c r="K1233" s="32">
        <v>584070</v>
      </c>
      <c r="L1233" s="32">
        <f>Essco_Report2[[#This Row],[FY 2022-23 Allocation]]-Essco_Report2[[#This Row],[FY 2022-23 Expended]]</f>
        <v>0</v>
      </c>
      <c r="M1233" s="32">
        <v>0</v>
      </c>
    </row>
    <row r="1234" spans="1:13" x14ac:dyDescent="0.35">
      <c r="A1234" s="16" t="s">
        <v>3785</v>
      </c>
      <c r="B1234" s="16" t="s">
        <v>3786</v>
      </c>
      <c r="C1234" s="17" t="s">
        <v>2371</v>
      </c>
      <c r="D1234" s="21" t="s">
        <v>2372</v>
      </c>
      <c r="E1234" s="16" t="s">
        <v>10</v>
      </c>
      <c r="F1234" s="19" t="s">
        <v>2373</v>
      </c>
      <c r="G1234" s="41">
        <v>575268</v>
      </c>
      <c r="H1234" s="41">
        <v>575268</v>
      </c>
      <c r="I1234" s="31">
        <f>Essco_Report2[[#This Row],[FY 2021-22 Allocation]]-Essco_Report2[[#This Row],[FY 2021-22 Expended]]</f>
        <v>0</v>
      </c>
      <c r="J1234" s="32">
        <v>1281258</v>
      </c>
      <c r="K1234" s="32">
        <v>1281258</v>
      </c>
      <c r="L1234" s="32">
        <f>Essco_Report2[[#This Row],[FY 2022-23 Allocation]]-Essco_Report2[[#This Row],[FY 2022-23 Expended]]</f>
        <v>0</v>
      </c>
      <c r="M1234" s="32">
        <v>0</v>
      </c>
    </row>
    <row r="1235" spans="1:13" s="4" customFormat="1" x14ac:dyDescent="0.35">
      <c r="A1235" s="16" t="s">
        <v>3785</v>
      </c>
      <c r="B1235" s="16" t="s">
        <v>3787</v>
      </c>
      <c r="C1235" s="17" t="s">
        <v>7</v>
      </c>
      <c r="D1235" s="21" t="s">
        <v>6</v>
      </c>
      <c r="E1235" s="16" t="s">
        <v>6</v>
      </c>
      <c r="F1235" s="19" t="s">
        <v>2374</v>
      </c>
      <c r="G1235" s="41">
        <v>6349546</v>
      </c>
      <c r="H1235" s="41">
        <v>6349546</v>
      </c>
      <c r="I1235" s="31">
        <f>Essco_Report2[[#This Row],[FY 2021-22 Allocation]]-Essco_Report2[[#This Row],[FY 2021-22 Expended]]</f>
        <v>0</v>
      </c>
      <c r="J1235" s="32">
        <v>12367202</v>
      </c>
      <c r="K1235" s="32">
        <v>12367202</v>
      </c>
      <c r="L1235" s="32">
        <f>Essco_Report2[[#This Row],[FY 2022-23 Allocation]]-Essco_Report2[[#This Row],[FY 2022-23 Expended]]</f>
        <v>0</v>
      </c>
      <c r="M1235" s="32">
        <v>0</v>
      </c>
    </row>
    <row r="1236" spans="1:13" x14ac:dyDescent="0.35">
      <c r="A1236" s="16" t="s">
        <v>3785</v>
      </c>
      <c r="B1236" s="16" t="s">
        <v>3787</v>
      </c>
      <c r="C1236" s="17" t="s">
        <v>2375</v>
      </c>
      <c r="D1236" s="21" t="s">
        <v>2376</v>
      </c>
      <c r="E1236" s="16" t="s">
        <v>10</v>
      </c>
      <c r="F1236" s="19" t="s">
        <v>2377</v>
      </c>
      <c r="G1236" s="41">
        <v>205313</v>
      </c>
      <c r="H1236" s="41">
        <v>205313</v>
      </c>
      <c r="I1236" s="31">
        <f>Essco_Report2[[#This Row],[FY 2021-22 Allocation]]-Essco_Report2[[#This Row],[FY 2021-22 Expended]]</f>
        <v>0</v>
      </c>
      <c r="J1236" s="32">
        <v>463333</v>
      </c>
      <c r="K1236" s="32">
        <v>463333</v>
      </c>
      <c r="L1236" s="32">
        <f>Essco_Report2[[#This Row],[FY 2022-23 Allocation]]-Essco_Report2[[#This Row],[FY 2022-23 Expended]]</f>
        <v>0</v>
      </c>
      <c r="M1236" s="32">
        <v>0</v>
      </c>
    </row>
    <row r="1237" spans="1:13" x14ac:dyDescent="0.35">
      <c r="A1237" s="16" t="s">
        <v>3785</v>
      </c>
      <c r="B1237" s="16" t="s">
        <v>3787</v>
      </c>
      <c r="C1237" s="17" t="s">
        <v>2378</v>
      </c>
      <c r="D1237" s="21" t="s">
        <v>2379</v>
      </c>
      <c r="E1237" s="16" t="s">
        <v>10</v>
      </c>
      <c r="F1237" s="19" t="s">
        <v>2380</v>
      </c>
      <c r="G1237" s="41">
        <v>230280</v>
      </c>
      <c r="H1237" s="41">
        <v>230280</v>
      </c>
      <c r="I1237" s="31">
        <f>Essco_Report2[[#This Row],[FY 2021-22 Allocation]]-Essco_Report2[[#This Row],[FY 2021-22 Expended]]</f>
        <v>0</v>
      </c>
      <c r="J1237" s="32">
        <v>620492</v>
      </c>
      <c r="K1237" s="32">
        <v>620492</v>
      </c>
      <c r="L1237" s="32">
        <f>Essco_Report2[[#This Row],[FY 2022-23 Allocation]]-Essco_Report2[[#This Row],[FY 2022-23 Expended]]</f>
        <v>0</v>
      </c>
      <c r="M1237" s="32">
        <v>0</v>
      </c>
    </row>
    <row r="1238" spans="1:13" x14ac:dyDescent="0.35">
      <c r="A1238" s="16" t="s">
        <v>3785</v>
      </c>
      <c r="B1238" s="16" t="s">
        <v>3787</v>
      </c>
      <c r="C1238" s="17" t="s">
        <v>2381</v>
      </c>
      <c r="D1238" s="21" t="s">
        <v>2382</v>
      </c>
      <c r="E1238" s="16" t="s">
        <v>10</v>
      </c>
      <c r="F1238" s="19" t="s">
        <v>2383</v>
      </c>
      <c r="G1238" s="41">
        <v>194709</v>
      </c>
      <c r="H1238" s="41">
        <v>194709</v>
      </c>
      <c r="I1238" s="31">
        <f>Essco_Report2[[#This Row],[FY 2021-22 Allocation]]-Essco_Report2[[#This Row],[FY 2021-22 Expended]]</f>
        <v>0</v>
      </c>
      <c r="J1238" s="32">
        <v>430006</v>
      </c>
      <c r="K1238" s="32">
        <v>430006</v>
      </c>
      <c r="L1238" s="32">
        <f>Essco_Report2[[#This Row],[FY 2022-23 Allocation]]-Essco_Report2[[#This Row],[FY 2022-23 Expended]]</f>
        <v>0</v>
      </c>
      <c r="M1238" s="32">
        <v>0</v>
      </c>
    </row>
    <row r="1239" spans="1:13" x14ac:dyDescent="0.35">
      <c r="A1239" s="16" t="s">
        <v>3785</v>
      </c>
      <c r="B1239" s="16" t="s">
        <v>3788</v>
      </c>
      <c r="C1239" s="17" t="s">
        <v>7</v>
      </c>
      <c r="D1239" s="21" t="s">
        <v>6</v>
      </c>
      <c r="E1239" s="16" t="s">
        <v>6</v>
      </c>
      <c r="F1239" s="19" t="s">
        <v>2384</v>
      </c>
      <c r="G1239" s="41">
        <v>1700765</v>
      </c>
      <c r="H1239" s="41">
        <v>1700765</v>
      </c>
      <c r="I1239" s="31">
        <f>Essco_Report2[[#This Row],[FY 2021-22 Allocation]]-Essco_Report2[[#This Row],[FY 2021-22 Expended]]</f>
        <v>0</v>
      </c>
      <c r="J1239" s="32">
        <v>4196950</v>
      </c>
      <c r="K1239" s="32">
        <v>4196950</v>
      </c>
      <c r="L1239" s="32">
        <f>Essco_Report2[[#This Row],[FY 2022-23 Allocation]]-Essco_Report2[[#This Row],[FY 2022-23 Expended]]</f>
        <v>0</v>
      </c>
      <c r="M1239" s="32">
        <v>0</v>
      </c>
    </row>
    <row r="1240" spans="1:13" x14ac:dyDescent="0.35">
      <c r="A1240" s="16" t="s">
        <v>3785</v>
      </c>
      <c r="B1240" s="16" t="s">
        <v>3789</v>
      </c>
      <c r="C1240" s="17" t="s">
        <v>7</v>
      </c>
      <c r="D1240" s="18" t="s">
        <v>6</v>
      </c>
      <c r="E1240" s="16" t="s">
        <v>6</v>
      </c>
      <c r="F1240" s="19" t="s">
        <v>2385</v>
      </c>
      <c r="G1240" s="41">
        <v>93529</v>
      </c>
      <c r="H1240" s="41">
        <v>93529</v>
      </c>
      <c r="I1240" s="31">
        <f>Essco_Report2[[#This Row],[FY 2021-22 Allocation]]-Essco_Report2[[#This Row],[FY 2021-22 Expended]]</f>
        <v>0</v>
      </c>
      <c r="J1240" s="32">
        <v>269308</v>
      </c>
      <c r="K1240" s="32">
        <v>269308</v>
      </c>
      <c r="L1240" s="32">
        <f>Essco_Report2[[#This Row],[FY 2022-23 Allocation]]-Essco_Report2[[#This Row],[FY 2022-23 Expended]]</f>
        <v>0</v>
      </c>
      <c r="M1240" s="32">
        <v>0</v>
      </c>
    </row>
    <row r="1241" spans="1:13" x14ac:dyDescent="0.35">
      <c r="A1241" s="16" t="s">
        <v>3785</v>
      </c>
      <c r="B1241" s="16" t="s">
        <v>3789</v>
      </c>
      <c r="C1241" s="17" t="s">
        <v>2386</v>
      </c>
      <c r="D1241" s="21" t="s">
        <v>2387</v>
      </c>
      <c r="E1241" s="16" t="s">
        <v>24</v>
      </c>
      <c r="F1241" s="19" t="s">
        <v>2388</v>
      </c>
      <c r="G1241" s="41">
        <v>80814</v>
      </c>
      <c r="H1241" s="41">
        <v>80814</v>
      </c>
      <c r="I1241" s="31">
        <f>Essco_Report2[[#This Row],[FY 2021-22 Allocation]]-Essco_Report2[[#This Row],[FY 2021-22 Expended]]</f>
        <v>0</v>
      </c>
      <c r="J1241" s="32">
        <v>208756</v>
      </c>
      <c r="K1241" s="32">
        <v>208756</v>
      </c>
      <c r="L1241" s="32">
        <f>Essco_Report2[[#This Row],[FY 2022-23 Allocation]]-Essco_Report2[[#This Row],[FY 2022-23 Expended]]</f>
        <v>0</v>
      </c>
      <c r="M1241" s="32">
        <v>0</v>
      </c>
    </row>
    <row r="1242" spans="1:13" x14ac:dyDescent="0.35">
      <c r="A1242" s="16" t="s">
        <v>3785</v>
      </c>
      <c r="B1242" s="16" t="s">
        <v>3789</v>
      </c>
      <c r="C1242" s="17" t="s">
        <v>2389</v>
      </c>
      <c r="D1242" s="21" t="s">
        <v>2390</v>
      </c>
      <c r="E1242" s="16" t="s">
        <v>24</v>
      </c>
      <c r="F1242" s="19" t="s">
        <v>2391</v>
      </c>
      <c r="G1242" s="41">
        <v>86760</v>
      </c>
      <c r="H1242" s="41">
        <v>86760</v>
      </c>
      <c r="I1242" s="31">
        <f>Essco_Report2[[#This Row],[FY 2021-22 Allocation]]-Essco_Report2[[#This Row],[FY 2021-22 Expended]]</f>
        <v>0</v>
      </c>
      <c r="J1242" s="32">
        <v>191455</v>
      </c>
      <c r="K1242" s="32">
        <v>191455</v>
      </c>
      <c r="L1242" s="32">
        <f>Essco_Report2[[#This Row],[FY 2022-23 Allocation]]-Essco_Report2[[#This Row],[FY 2022-23 Expended]]</f>
        <v>0</v>
      </c>
      <c r="M1242" s="32">
        <v>0</v>
      </c>
    </row>
    <row r="1243" spans="1:13" x14ac:dyDescent="0.35">
      <c r="A1243" s="16" t="s">
        <v>3785</v>
      </c>
      <c r="B1243" s="16" t="s">
        <v>3789</v>
      </c>
      <c r="C1243" s="17" t="s">
        <v>2392</v>
      </c>
      <c r="D1243" s="21" t="s">
        <v>2393</v>
      </c>
      <c r="E1243" s="16" t="s">
        <v>24</v>
      </c>
      <c r="F1243" s="19" t="s">
        <v>2394</v>
      </c>
      <c r="G1243" s="41">
        <v>54599</v>
      </c>
      <c r="H1243" s="41">
        <v>54599</v>
      </c>
      <c r="I1243" s="31">
        <f>Essco_Report2[[#This Row],[FY 2021-22 Allocation]]-Essco_Report2[[#This Row],[FY 2021-22 Expended]]</f>
        <v>0</v>
      </c>
      <c r="J1243" s="32">
        <v>125527</v>
      </c>
      <c r="K1243" s="32">
        <v>125527</v>
      </c>
      <c r="L1243" s="32">
        <f>Essco_Report2[[#This Row],[FY 2022-23 Allocation]]-Essco_Report2[[#This Row],[FY 2022-23 Expended]]</f>
        <v>0</v>
      </c>
      <c r="M1243" s="32">
        <v>0</v>
      </c>
    </row>
    <row r="1244" spans="1:13" x14ac:dyDescent="0.35">
      <c r="A1244" s="16" t="s">
        <v>3785</v>
      </c>
      <c r="B1244" s="16" t="s">
        <v>3789</v>
      </c>
      <c r="C1244" s="17" t="s">
        <v>2395</v>
      </c>
      <c r="D1244" s="21" t="s">
        <v>2396</v>
      </c>
      <c r="E1244" s="16" t="s">
        <v>24</v>
      </c>
      <c r="F1244" s="19" t="s">
        <v>2397</v>
      </c>
      <c r="G1244" s="41">
        <v>81654</v>
      </c>
      <c r="H1244" s="41">
        <v>81654</v>
      </c>
      <c r="I1244" s="31">
        <f>Essco_Report2[[#This Row],[FY 2021-22 Allocation]]-Essco_Report2[[#This Row],[FY 2021-22 Expended]]</f>
        <v>0</v>
      </c>
      <c r="J1244" s="32">
        <v>169058</v>
      </c>
      <c r="K1244" s="32">
        <v>169058</v>
      </c>
      <c r="L1244" s="32">
        <f>Essco_Report2[[#This Row],[FY 2022-23 Allocation]]-Essco_Report2[[#This Row],[FY 2022-23 Expended]]</f>
        <v>0</v>
      </c>
      <c r="M1244" s="32">
        <v>0</v>
      </c>
    </row>
    <row r="1245" spans="1:13" x14ac:dyDescent="0.35">
      <c r="A1245" s="16" t="s">
        <v>3785</v>
      </c>
      <c r="B1245" s="16" t="s">
        <v>3790</v>
      </c>
      <c r="C1245" s="17" t="s">
        <v>7</v>
      </c>
      <c r="D1245" s="18" t="s">
        <v>6</v>
      </c>
      <c r="E1245" s="16" t="s">
        <v>6</v>
      </c>
      <c r="F1245" s="19" t="s">
        <v>2398</v>
      </c>
      <c r="G1245" s="41">
        <v>217629</v>
      </c>
      <c r="H1245" s="41">
        <v>217629</v>
      </c>
      <c r="I1245" s="31">
        <f>Essco_Report2[[#This Row],[FY 2021-22 Allocation]]-Essco_Report2[[#This Row],[FY 2021-22 Expended]]</f>
        <v>0</v>
      </c>
      <c r="J1245" s="32">
        <v>764764</v>
      </c>
      <c r="K1245" s="32">
        <v>764764</v>
      </c>
      <c r="L1245" s="32">
        <f>Essco_Report2[[#This Row],[FY 2022-23 Allocation]]-Essco_Report2[[#This Row],[FY 2022-23 Expended]]</f>
        <v>0</v>
      </c>
      <c r="M1245" s="32">
        <v>0</v>
      </c>
    </row>
    <row r="1246" spans="1:13" x14ac:dyDescent="0.35">
      <c r="A1246" s="16" t="s">
        <v>3785</v>
      </c>
      <c r="B1246" s="16" t="s">
        <v>3790</v>
      </c>
      <c r="C1246" s="17" t="s">
        <v>2399</v>
      </c>
      <c r="D1246" s="18" t="s">
        <v>2400</v>
      </c>
      <c r="E1246" s="16" t="s">
        <v>24</v>
      </c>
      <c r="F1246" s="19" t="s">
        <v>2401</v>
      </c>
      <c r="G1246" s="41">
        <v>50000</v>
      </c>
      <c r="H1246" s="41">
        <v>50000</v>
      </c>
      <c r="I1246" s="31">
        <f>Essco_Report2[[#This Row],[FY 2021-22 Allocation]]-Essco_Report2[[#This Row],[FY 2021-22 Expended]]</f>
        <v>0</v>
      </c>
      <c r="J1246" s="32">
        <v>80429</v>
      </c>
      <c r="K1246" s="32">
        <v>80429</v>
      </c>
      <c r="L1246" s="32">
        <f>Essco_Report2[[#This Row],[FY 2022-23 Allocation]]-Essco_Report2[[#This Row],[FY 2022-23 Expended]]</f>
        <v>0</v>
      </c>
      <c r="M1246" s="32">
        <v>0</v>
      </c>
    </row>
    <row r="1247" spans="1:13" x14ac:dyDescent="0.35">
      <c r="A1247" s="16" t="s">
        <v>3785</v>
      </c>
      <c r="B1247" s="16" t="s">
        <v>3790</v>
      </c>
      <c r="C1247" s="17" t="s">
        <v>2402</v>
      </c>
      <c r="D1247" s="21" t="s">
        <v>2403</v>
      </c>
      <c r="E1247" s="16" t="s">
        <v>24</v>
      </c>
      <c r="F1247" s="19" t="s">
        <v>2404</v>
      </c>
      <c r="G1247" s="41">
        <v>81653</v>
      </c>
      <c r="H1247" s="41">
        <v>81653</v>
      </c>
      <c r="I1247" s="31">
        <f>Essco_Report2[[#This Row],[FY 2021-22 Allocation]]-Essco_Report2[[#This Row],[FY 2021-22 Expended]]</f>
        <v>0</v>
      </c>
      <c r="J1247" s="32">
        <v>359710</v>
      </c>
      <c r="K1247" s="32">
        <v>359710</v>
      </c>
      <c r="L1247" s="32">
        <f>Essco_Report2[[#This Row],[FY 2022-23 Allocation]]-Essco_Report2[[#This Row],[FY 2022-23 Expended]]</f>
        <v>0</v>
      </c>
      <c r="M1247" s="32">
        <v>0</v>
      </c>
    </row>
    <row r="1248" spans="1:13" x14ac:dyDescent="0.35">
      <c r="A1248" s="16" t="s">
        <v>3785</v>
      </c>
      <c r="B1248" s="16" t="s">
        <v>3790</v>
      </c>
      <c r="C1248" s="17" t="s">
        <v>2405</v>
      </c>
      <c r="D1248" s="18" t="s">
        <v>2406</v>
      </c>
      <c r="E1248" s="16" t="s">
        <v>24</v>
      </c>
      <c r="F1248" s="19" t="s">
        <v>2407</v>
      </c>
      <c r="G1248" s="41">
        <v>206464</v>
      </c>
      <c r="H1248" s="41">
        <v>206464</v>
      </c>
      <c r="I1248" s="31">
        <f>Essco_Report2[[#This Row],[FY 2021-22 Allocation]]-Essco_Report2[[#This Row],[FY 2021-22 Expended]]</f>
        <v>0</v>
      </c>
      <c r="J1248" s="32">
        <v>512156</v>
      </c>
      <c r="K1248" s="32">
        <v>512156</v>
      </c>
      <c r="L1248" s="32">
        <f>Essco_Report2[[#This Row],[FY 2022-23 Allocation]]-Essco_Report2[[#This Row],[FY 2022-23 Expended]]</f>
        <v>0</v>
      </c>
      <c r="M1248" s="32">
        <v>0</v>
      </c>
    </row>
    <row r="1249" spans="1:13" x14ac:dyDescent="0.35">
      <c r="A1249" s="16" t="s">
        <v>3785</v>
      </c>
      <c r="B1249" s="16" t="s">
        <v>3790</v>
      </c>
      <c r="C1249" s="17" t="s">
        <v>2408</v>
      </c>
      <c r="D1249" s="21" t="s">
        <v>2409</v>
      </c>
      <c r="E1249" s="16" t="s">
        <v>24</v>
      </c>
      <c r="F1249" s="19" t="s">
        <v>2410</v>
      </c>
      <c r="G1249" s="41">
        <v>145252</v>
      </c>
      <c r="H1249" s="41">
        <v>145252</v>
      </c>
      <c r="I1249" s="31">
        <f>Essco_Report2[[#This Row],[FY 2021-22 Allocation]]-Essco_Report2[[#This Row],[FY 2021-22 Expended]]</f>
        <v>0</v>
      </c>
      <c r="J1249" s="32">
        <v>353525</v>
      </c>
      <c r="K1249" s="32">
        <v>353525</v>
      </c>
      <c r="L1249" s="32">
        <f>Essco_Report2[[#This Row],[FY 2022-23 Allocation]]-Essco_Report2[[#This Row],[FY 2022-23 Expended]]</f>
        <v>0</v>
      </c>
      <c r="M1249" s="32">
        <v>0</v>
      </c>
    </row>
    <row r="1250" spans="1:13" x14ac:dyDescent="0.35">
      <c r="A1250" s="16" t="s">
        <v>3785</v>
      </c>
      <c r="B1250" s="16" t="s">
        <v>3790</v>
      </c>
      <c r="C1250" s="17" t="s">
        <v>2411</v>
      </c>
      <c r="D1250" s="21" t="s">
        <v>2412</v>
      </c>
      <c r="E1250" s="16" t="s">
        <v>24</v>
      </c>
      <c r="F1250" s="19" t="s">
        <v>2413</v>
      </c>
      <c r="G1250" s="41">
        <v>209257</v>
      </c>
      <c r="H1250" s="41">
        <v>209257</v>
      </c>
      <c r="I1250" s="31">
        <f>Essco_Report2[[#This Row],[FY 2021-22 Allocation]]-Essco_Report2[[#This Row],[FY 2021-22 Expended]]</f>
        <v>0</v>
      </c>
      <c r="J1250" s="32">
        <v>520469</v>
      </c>
      <c r="K1250" s="32">
        <v>520469</v>
      </c>
      <c r="L1250" s="32">
        <f>Essco_Report2[[#This Row],[FY 2022-23 Allocation]]-Essco_Report2[[#This Row],[FY 2022-23 Expended]]</f>
        <v>0</v>
      </c>
      <c r="M1250" s="32">
        <v>0</v>
      </c>
    </row>
    <row r="1251" spans="1:13" x14ac:dyDescent="0.35">
      <c r="A1251" s="16" t="s">
        <v>3785</v>
      </c>
      <c r="B1251" s="16" t="s">
        <v>3790</v>
      </c>
      <c r="C1251" s="17" t="s">
        <v>2414</v>
      </c>
      <c r="D1251" s="18" t="s">
        <v>2415</v>
      </c>
      <c r="E1251" s="16" t="s">
        <v>24</v>
      </c>
      <c r="F1251" s="19" t="s">
        <v>2416</v>
      </c>
      <c r="G1251" s="41">
        <v>94109</v>
      </c>
      <c r="H1251" s="41">
        <v>94109</v>
      </c>
      <c r="I1251" s="31">
        <f>Essco_Report2[[#This Row],[FY 2021-22 Allocation]]-Essco_Report2[[#This Row],[FY 2021-22 Expended]]</f>
        <v>0</v>
      </c>
      <c r="J1251" s="32">
        <v>270881</v>
      </c>
      <c r="K1251" s="32">
        <v>270881</v>
      </c>
      <c r="L1251" s="32">
        <f>Essco_Report2[[#This Row],[FY 2022-23 Allocation]]-Essco_Report2[[#This Row],[FY 2022-23 Expended]]</f>
        <v>0</v>
      </c>
      <c r="M1251" s="32">
        <v>0</v>
      </c>
    </row>
    <row r="1252" spans="1:13" x14ac:dyDescent="0.35">
      <c r="A1252" s="16" t="s">
        <v>3785</v>
      </c>
      <c r="B1252" s="16" t="s">
        <v>3790</v>
      </c>
      <c r="C1252" s="17" t="s">
        <v>2417</v>
      </c>
      <c r="D1252" s="21" t="s">
        <v>2418</v>
      </c>
      <c r="E1252" s="16" t="s">
        <v>24</v>
      </c>
      <c r="F1252" s="19" t="s">
        <v>2419</v>
      </c>
      <c r="G1252" s="41">
        <v>204437</v>
      </c>
      <c r="H1252" s="41">
        <v>204437</v>
      </c>
      <c r="I1252" s="31">
        <f>Essco_Report2[[#This Row],[FY 2021-22 Allocation]]-Essco_Report2[[#This Row],[FY 2021-22 Expended]]</f>
        <v>0</v>
      </c>
      <c r="J1252" s="32">
        <v>524946</v>
      </c>
      <c r="K1252" s="32">
        <v>524946</v>
      </c>
      <c r="L1252" s="32">
        <f>Essco_Report2[[#This Row],[FY 2022-23 Allocation]]-Essco_Report2[[#This Row],[FY 2022-23 Expended]]</f>
        <v>0</v>
      </c>
      <c r="M1252" s="32">
        <v>0</v>
      </c>
    </row>
    <row r="1253" spans="1:13" x14ac:dyDescent="0.35">
      <c r="A1253" s="16" t="s">
        <v>3785</v>
      </c>
      <c r="B1253" s="16" t="s">
        <v>3790</v>
      </c>
      <c r="C1253" s="17" t="s">
        <v>2420</v>
      </c>
      <c r="D1253" s="18" t="s">
        <v>2421</v>
      </c>
      <c r="E1253" s="16" t="s">
        <v>24</v>
      </c>
      <c r="F1253" s="19" t="s">
        <v>2422</v>
      </c>
      <c r="G1253" s="41">
        <v>55434</v>
      </c>
      <c r="H1253" s="41">
        <v>55434</v>
      </c>
      <c r="I1253" s="31">
        <f>Essco_Report2[[#This Row],[FY 2021-22 Allocation]]-Essco_Report2[[#This Row],[FY 2021-22 Expended]]</f>
        <v>0</v>
      </c>
      <c r="J1253" s="32">
        <v>178656</v>
      </c>
      <c r="K1253" s="32">
        <v>178656</v>
      </c>
      <c r="L1253" s="32">
        <f>Essco_Report2[[#This Row],[FY 2022-23 Allocation]]-Essco_Report2[[#This Row],[FY 2022-23 Expended]]</f>
        <v>0</v>
      </c>
      <c r="M1253" s="32">
        <v>0</v>
      </c>
    </row>
    <row r="1254" spans="1:13" x14ac:dyDescent="0.35">
      <c r="A1254" s="16" t="s">
        <v>3785</v>
      </c>
      <c r="B1254" s="16" t="s">
        <v>3790</v>
      </c>
      <c r="C1254" s="17" t="s">
        <v>2423</v>
      </c>
      <c r="D1254" s="18" t="s">
        <v>2424</v>
      </c>
      <c r="E1254" s="16" t="s">
        <v>24</v>
      </c>
      <c r="F1254" s="19" t="s">
        <v>2425</v>
      </c>
      <c r="G1254" s="41">
        <v>128880</v>
      </c>
      <c r="H1254" s="41">
        <v>128880</v>
      </c>
      <c r="I1254" s="31">
        <f>Essco_Report2[[#This Row],[FY 2021-22 Allocation]]-Essco_Report2[[#This Row],[FY 2021-22 Expended]]</f>
        <v>0</v>
      </c>
      <c r="J1254" s="32">
        <v>325689</v>
      </c>
      <c r="K1254" s="32">
        <v>325689</v>
      </c>
      <c r="L1254" s="32">
        <f>Essco_Report2[[#This Row],[FY 2022-23 Allocation]]-Essco_Report2[[#This Row],[FY 2022-23 Expended]]</f>
        <v>0</v>
      </c>
      <c r="M1254" s="32">
        <v>0</v>
      </c>
    </row>
    <row r="1255" spans="1:13" x14ac:dyDescent="0.35">
      <c r="A1255" s="16" t="s">
        <v>3785</v>
      </c>
      <c r="B1255" s="16" t="s">
        <v>3790</v>
      </c>
      <c r="C1255" s="17" t="s">
        <v>2426</v>
      </c>
      <c r="D1255" s="21" t="s">
        <v>2427</v>
      </c>
      <c r="E1255" s="16" t="s">
        <v>24</v>
      </c>
      <c r="F1255" s="19" t="s">
        <v>2428</v>
      </c>
      <c r="G1255" s="41">
        <v>59946</v>
      </c>
      <c r="H1255" s="41">
        <v>59946</v>
      </c>
      <c r="I1255" s="31">
        <f>Essco_Report2[[#This Row],[FY 2021-22 Allocation]]-Essco_Report2[[#This Row],[FY 2021-22 Expended]]</f>
        <v>0</v>
      </c>
      <c r="J1255" s="32">
        <v>146577</v>
      </c>
      <c r="K1255" s="32">
        <v>146577</v>
      </c>
      <c r="L1255" s="32">
        <f>Essco_Report2[[#This Row],[FY 2022-23 Allocation]]-Essco_Report2[[#This Row],[FY 2022-23 Expended]]</f>
        <v>0</v>
      </c>
      <c r="M1255" s="32">
        <v>0</v>
      </c>
    </row>
    <row r="1256" spans="1:13" x14ac:dyDescent="0.35">
      <c r="A1256" s="16" t="s">
        <v>3785</v>
      </c>
      <c r="B1256" s="16" t="s">
        <v>3790</v>
      </c>
      <c r="C1256" s="17" t="s">
        <v>2429</v>
      </c>
      <c r="D1256" s="21" t="s">
        <v>2430</v>
      </c>
      <c r="E1256" s="16" t="s">
        <v>24</v>
      </c>
      <c r="F1256" s="19" t="s">
        <v>2431</v>
      </c>
      <c r="G1256" s="41">
        <v>253642</v>
      </c>
      <c r="H1256" s="41">
        <v>253642</v>
      </c>
      <c r="I1256" s="31">
        <f>Essco_Report2[[#This Row],[FY 2021-22 Allocation]]-Essco_Report2[[#This Row],[FY 2021-22 Expended]]</f>
        <v>0</v>
      </c>
      <c r="J1256" s="32">
        <v>648472</v>
      </c>
      <c r="K1256" s="32">
        <v>648472</v>
      </c>
      <c r="L1256" s="32">
        <f>Essco_Report2[[#This Row],[FY 2022-23 Allocation]]-Essco_Report2[[#This Row],[FY 2022-23 Expended]]</f>
        <v>0</v>
      </c>
      <c r="M1256" s="32">
        <v>0</v>
      </c>
    </row>
    <row r="1257" spans="1:13" x14ac:dyDescent="0.35">
      <c r="A1257" s="16" t="s">
        <v>3785</v>
      </c>
      <c r="B1257" s="16" t="s">
        <v>3791</v>
      </c>
      <c r="C1257" s="17" t="s">
        <v>7</v>
      </c>
      <c r="D1257" s="21" t="s">
        <v>6</v>
      </c>
      <c r="E1257" s="16" t="s">
        <v>6</v>
      </c>
      <c r="F1257" s="19" t="s">
        <v>2432</v>
      </c>
      <c r="G1257" s="41">
        <v>1497784</v>
      </c>
      <c r="H1257" s="41">
        <v>1497784</v>
      </c>
      <c r="I1257" s="31">
        <f>Essco_Report2[[#This Row],[FY 2021-22 Allocation]]-Essco_Report2[[#This Row],[FY 2021-22 Expended]]</f>
        <v>0</v>
      </c>
      <c r="J1257" s="32">
        <v>4453743</v>
      </c>
      <c r="K1257" s="32">
        <v>4453743</v>
      </c>
      <c r="L1257" s="32">
        <f>Essco_Report2[[#This Row],[FY 2022-23 Allocation]]-Essco_Report2[[#This Row],[FY 2022-23 Expended]]</f>
        <v>0</v>
      </c>
      <c r="M1257" s="32">
        <v>0</v>
      </c>
    </row>
    <row r="1258" spans="1:13" x14ac:dyDescent="0.35">
      <c r="A1258" s="16" t="s">
        <v>3785</v>
      </c>
      <c r="B1258" s="16" t="s">
        <v>3792</v>
      </c>
      <c r="C1258" s="17" t="s">
        <v>2433</v>
      </c>
      <c r="D1258" s="21" t="s">
        <v>2434</v>
      </c>
      <c r="E1258" s="16" t="s">
        <v>10</v>
      </c>
      <c r="F1258" s="19" t="s">
        <v>2435</v>
      </c>
      <c r="G1258" s="41">
        <v>274806</v>
      </c>
      <c r="H1258" s="41">
        <v>274806</v>
      </c>
      <c r="I1258" s="31">
        <f>Essco_Report2[[#This Row],[FY 2021-22 Allocation]]-Essco_Report2[[#This Row],[FY 2021-22 Expended]]</f>
        <v>0</v>
      </c>
      <c r="J1258" s="32">
        <v>536668</v>
      </c>
      <c r="K1258" s="32">
        <v>536668</v>
      </c>
      <c r="L1258" s="32">
        <f>Essco_Report2[[#This Row],[FY 2022-23 Allocation]]-Essco_Report2[[#This Row],[FY 2022-23 Expended]]</f>
        <v>0</v>
      </c>
      <c r="M1258" s="32">
        <v>0</v>
      </c>
    </row>
    <row r="1259" spans="1:13" x14ac:dyDescent="0.35">
      <c r="A1259" s="16" t="s">
        <v>3785</v>
      </c>
      <c r="B1259" s="16" t="s">
        <v>3793</v>
      </c>
      <c r="C1259" s="17" t="s">
        <v>7</v>
      </c>
      <c r="D1259" s="21" t="s">
        <v>6</v>
      </c>
      <c r="E1259" s="16" t="s">
        <v>6</v>
      </c>
      <c r="F1259" s="19" t="s">
        <v>2436</v>
      </c>
      <c r="G1259" s="41">
        <v>2090605</v>
      </c>
      <c r="H1259" s="41">
        <v>2090605</v>
      </c>
      <c r="I1259" s="31">
        <f>Essco_Report2[[#This Row],[FY 2021-22 Allocation]]-Essco_Report2[[#This Row],[FY 2021-22 Expended]]</f>
        <v>0</v>
      </c>
      <c r="J1259" s="32">
        <v>5657156</v>
      </c>
      <c r="K1259" s="32">
        <v>2148832.96</v>
      </c>
      <c r="L1259" s="32">
        <f>Essco_Report2[[#This Row],[FY 2022-23 Allocation]]-Essco_Report2[[#This Row],[FY 2022-23 Expended]]</f>
        <v>3508323.04</v>
      </c>
      <c r="M1259" s="32">
        <v>3508323.04</v>
      </c>
    </row>
    <row r="1260" spans="1:13" x14ac:dyDescent="0.35">
      <c r="A1260" s="16" t="s">
        <v>3785</v>
      </c>
      <c r="B1260" s="16" t="s">
        <v>3794</v>
      </c>
      <c r="C1260" s="17" t="s">
        <v>7</v>
      </c>
      <c r="D1260" s="21" t="s">
        <v>6</v>
      </c>
      <c r="E1260" s="16" t="s">
        <v>6</v>
      </c>
      <c r="F1260" s="19" t="s">
        <v>2437</v>
      </c>
      <c r="G1260" s="41">
        <v>4872418</v>
      </c>
      <c r="H1260" s="41">
        <v>4872418</v>
      </c>
      <c r="I1260" s="31">
        <f>Essco_Report2[[#This Row],[FY 2021-22 Allocation]]-Essco_Report2[[#This Row],[FY 2021-22 Expended]]</f>
        <v>0</v>
      </c>
      <c r="J1260" s="32">
        <v>9104951</v>
      </c>
      <c r="K1260" s="32">
        <v>9104951</v>
      </c>
      <c r="L1260" s="32">
        <f>Essco_Report2[[#This Row],[FY 2022-23 Allocation]]-Essco_Report2[[#This Row],[FY 2022-23 Expended]]</f>
        <v>0</v>
      </c>
      <c r="M1260" s="32">
        <v>0</v>
      </c>
    </row>
    <row r="1261" spans="1:13" x14ac:dyDescent="0.35">
      <c r="A1261" s="16" t="s">
        <v>3785</v>
      </c>
      <c r="B1261" s="16" t="s">
        <v>3794</v>
      </c>
      <c r="C1261" s="17" t="s">
        <v>2438</v>
      </c>
      <c r="D1261" s="18" t="s">
        <v>2439</v>
      </c>
      <c r="E1261" s="16" t="s">
        <v>10</v>
      </c>
      <c r="F1261" s="19" t="s">
        <v>2440</v>
      </c>
      <c r="G1261" s="41">
        <v>184318</v>
      </c>
      <c r="H1261" s="41">
        <v>184318</v>
      </c>
      <c r="I1261" s="31">
        <f>Essco_Report2[[#This Row],[FY 2021-22 Allocation]]-Essco_Report2[[#This Row],[FY 2021-22 Expended]]</f>
        <v>0</v>
      </c>
      <c r="J1261" s="32">
        <v>581860</v>
      </c>
      <c r="K1261" s="32">
        <v>581860</v>
      </c>
      <c r="L1261" s="32">
        <f>Essco_Report2[[#This Row],[FY 2022-23 Allocation]]-Essco_Report2[[#This Row],[FY 2022-23 Expended]]</f>
        <v>0</v>
      </c>
      <c r="M1261" s="32">
        <v>0</v>
      </c>
    </row>
    <row r="1262" spans="1:13" x14ac:dyDescent="0.35">
      <c r="A1262" s="16" t="s">
        <v>3785</v>
      </c>
      <c r="B1262" s="16" t="s">
        <v>3794</v>
      </c>
      <c r="C1262" s="17" t="s">
        <v>2444</v>
      </c>
      <c r="D1262" s="18" t="s">
        <v>2445</v>
      </c>
      <c r="E1262" s="16" t="s">
        <v>10</v>
      </c>
      <c r="F1262" s="19" t="s">
        <v>2446</v>
      </c>
      <c r="G1262" s="41">
        <v>573116</v>
      </c>
      <c r="H1262" s="41">
        <v>573116</v>
      </c>
      <c r="I1262" s="31">
        <f>Essco_Report2[[#This Row],[FY 2021-22 Allocation]]-Essco_Report2[[#This Row],[FY 2021-22 Expended]]</f>
        <v>0</v>
      </c>
      <c r="J1262" s="32">
        <v>1146513</v>
      </c>
      <c r="K1262" s="32">
        <v>1146513</v>
      </c>
      <c r="L1262" s="32">
        <f>Essco_Report2[[#This Row],[FY 2022-23 Allocation]]-Essco_Report2[[#This Row],[FY 2022-23 Expended]]</f>
        <v>0</v>
      </c>
      <c r="M1262" s="32">
        <v>0</v>
      </c>
    </row>
    <row r="1263" spans="1:13" x14ac:dyDescent="0.35">
      <c r="A1263" s="16" t="s">
        <v>3785</v>
      </c>
      <c r="B1263" s="16" t="s">
        <v>3794</v>
      </c>
      <c r="C1263" s="17" t="s">
        <v>2447</v>
      </c>
      <c r="D1263" s="18" t="s">
        <v>2448</v>
      </c>
      <c r="E1263" s="16" t="s">
        <v>10</v>
      </c>
      <c r="F1263" s="19" t="s">
        <v>2449</v>
      </c>
      <c r="G1263" s="41">
        <v>299171</v>
      </c>
      <c r="H1263" s="41">
        <v>299171</v>
      </c>
      <c r="I1263" s="31">
        <f>Essco_Report2[[#This Row],[FY 2021-22 Allocation]]-Essco_Report2[[#This Row],[FY 2021-22 Expended]]</f>
        <v>0</v>
      </c>
      <c r="J1263" s="32">
        <v>1083932</v>
      </c>
      <c r="K1263" s="32">
        <v>1083932</v>
      </c>
      <c r="L1263" s="32">
        <f>Essco_Report2[[#This Row],[FY 2022-23 Allocation]]-Essco_Report2[[#This Row],[FY 2022-23 Expended]]</f>
        <v>0</v>
      </c>
      <c r="M1263" s="32">
        <v>0</v>
      </c>
    </row>
    <row r="1264" spans="1:13" x14ac:dyDescent="0.35">
      <c r="A1264" s="16" t="s">
        <v>3785</v>
      </c>
      <c r="B1264" s="16" t="s">
        <v>3794</v>
      </c>
      <c r="C1264" s="17" t="s">
        <v>2450</v>
      </c>
      <c r="D1264" s="21" t="s">
        <v>2451</v>
      </c>
      <c r="E1264" s="16" t="s">
        <v>10</v>
      </c>
      <c r="F1264" s="19" t="s">
        <v>2452</v>
      </c>
      <c r="G1264" s="41">
        <v>117915</v>
      </c>
      <c r="H1264" s="41">
        <v>117915</v>
      </c>
      <c r="I1264" s="31">
        <f>Essco_Report2[[#This Row],[FY 2021-22 Allocation]]-Essco_Report2[[#This Row],[FY 2021-22 Expended]]</f>
        <v>0</v>
      </c>
      <c r="J1264" s="32">
        <v>342949</v>
      </c>
      <c r="K1264" s="32">
        <v>342949</v>
      </c>
      <c r="L1264" s="32">
        <f>Essco_Report2[[#This Row],[FY 2022-23 Allocation]]-Essco_Report2[[#This Row],[FY 2022-23 Expended]]</f>
        <v>0</v>
      </c>
      <c r="M1264" s="32">
        <v>0</v>
      </c>
    </row>
    <row r="1265" spans="1:13" x14ac:dyDescent="0.35">
      <c r="A1265" s="16" t="s">
        <v>3785</v>
      </c>
      <c r="B1265" s="16" t="s">
        <v>3794</v>
      </c>
      <c r="C1265" s="17" t="s">
        <v>2453</v>
      </c>
      <c r="D1265" s="18" t="s">
        <v>2454</v>
      </c>
      <c r="E1265" s="16" t="s">
        <v>10</v>
      </c>
      <c r="F1265" s="19" t="s">
        <v>2455</v>
      </c>
      <c r="G1265" s="41">
        <v>99196</v>
      </c>
      <c r="H1265" s="41">
        <v>99196</v>
      </c>
      <c r="I1265" s="31">
        <f>Essco_Report2[[#This Row],[FY 2021-22 Allocation]]-Essco_Report2[[#This Row],[FY 2021-22 Expended]]</f>
        <v>0</v>
      </c>
      <c r="J1265" s="32">
        <v>224081</v>
      </c>
      <c r="K1265" s="32">
        <v>224081</v>
      </c>
      <c r="L1265" s="32">
        <f>Essco_Report2[[#This Row],[FY 2022-23 Allocation]]-Essco_Report2[[#This Row],[FY 2022-23 Expended]]</f>
        <v>0</v>
      </c>
      <c r="M1265" s="32">
        <v>0</v>
      </c>
    </row>
    <row r="1266" spans="1:13" x14ac:dyDescent="0.35">
      <c r="A1266" s="16" t="s">
        <v>3785</v>
      </c>
      <c r="B1266" s="16" t="s">
        <v>3795</v>
      </c>
      <c r="C1266" s="17" t="s">
        <v>7</v>
      </c>
      <c r="D1266" s="21" t="s">
        <v>6</v>
      </c>
      <c r="E1266" s="16" t="s">
        <v>6</v>
      </c>
      <c r="F1266" s="19" t="s">
        <v>2456</v>
      </c>
      <c r="G1266" s="41">
        <v>2099244</v>
      </c>
      <c r="H1266" s="41">
        <v>2099244</v>
      </c>
      <c r="I1266" s="31">
        <f>Essco_Report2[[#This Row],[FY 2021-22 Allocation]]-Essco_Report2[[#This Row],[FY 2021-22 Expended]]</f>
        <v>0</v>
      </c>
      <c r="J1266" s="32">
        <v>5520063</v>
      </c>
      <c r="K1266" s="32">
        <v>5520063</v>
      </c>
      <c r="L1266" s="32">
        <f>Essco_Report2[[#This Row],[FY 2022-23 Allocation]]-Essco_Report2[[#This Row],[FY 2022-23 Expended]]</f>
        <v>0</v>
      </c>
      <c r="M1266" s="32">
        <v>0</v>
      </c>
    </row>
    <row r="1267" spans="1:13" x14ac:dyDescent="0.35">
      <c r="A1267" s="16" t="s">
        <v>3785</v>
      </c>
      <c r="B1267" s="16" t="s">
        <v>3795</v>
      </c>
      <c r="C1267" s="17" t="s">
        <v>2457</v>
      </c>
      <c r="D1267" s="21" t="s">
        <v>2458</v>
      </c>
      <c r="E1267" s="16" t="s">
        <v>10</v>
      </c>
      <c r="F1267" s="19" t="s">
        <v>2459</v>
      </c>
      <c r="G1267" s="41">
        <v>148545</v>
      </c>
      <c r="H1267" s="41">
        <v>148545</v>
      </c>
      <c r="I1267" s="31">
        <f>Essco_Report2[[#This Row],[FY 2021-22 Allocation]]-Essco_Report2[[#This Row],[FY 2021-22 Expended]]</f>
        <v>0</v>
      </c>
      <c r="J1267" s="32">
        <v>439202</v>
      </c>
      <c r="K1267" s="32">
        <v>439202</v>
      </c>
      <c r="L1267" s="32">
        <f>Essco_Report2[[#This Row],[FY 2022-23 Allocation]]-Essco_Report2[[#This Row],[FY 2022-23 Expended]]</f>
        <v>0</v>
      </c>
      <c r="M1267" s="32">
        <v>0</v>
      </c>
    </row>
    <row r="1268" spans="1:13" x14ac:dyDescent="0.35">
      <c r="A1268" s="16" t="s">
        <v>3785</v>
      </c>
      <c r="B1268" s="16" t="s">
        <v>3796</v>
      </c>
      <c r="C1268" s="17" t="s">
        <v>7</v>
      </c>
      <c r="D1268" s="21" t="s">
        <v>6</v>
      </c>
      <c r="E1268" s="16" t="s">
        <v>6</v>
      </c>
      <c r="F1268" s="19" t="s">
        <v>2460</v>
      </c>
      <c r="G1268" s="41">
        <v>50000</v>
      </c>
      <c r="H1268" s="41">
        <v>50000</v>
      </c>
      <c r="I1268" s="31">
        <f>Essco_Report2[[#This Row],[FY 2021-22 Allocation]]-Essco_Report2[[#This Row],[FY 2021-22 Expended]]</f>
        <v>0</v>
      </c>
      <c r="J1268" s="32">
        <v>50000</v>
      </c>
      <c r="K1268" s="32">
        <v>50000</v>
      </c>
      <c r="L1268" s="32">
        <f>Essco_Report2[[#This Row],[FY 2022-23 Allocation]]-Essco_Report2[[#This Row],[FY 2022-23 Expended]]</f>
        <v>0</v>
      </c>
      <c r="M1268" s="32">
        <v>0</v>
      </c>
    </row>
    <row r="1269" spans="1:13" x14ac:dyDescent="0.35">
      <c r="A1269" s="16" t="s">
        <v>3785</v>
      </c>
      <c r="B1269" s="16" t="s">
        <v>3797</v>
      </c>
      <c r="C1269" s="17" t="s">
        <v>7</v>
      </c>
      <c r="D1269" s="21" t="s">
        <v>6</v>
      </c>
      <c r="E1269" s="16" t="s">
        <v>6</v>
      </c>
      <c r="F1269" s="19" t="s">
        <v>2461</v>
      </c>
      <c r="G1269" s="41">
        <v>50000</v>
      </c>
      <c r="H1269" s="41">
        <v>50000</v>
      </c>
      <c r="I1269" s="31">
        <f>Essco_Report2[[#This Row],[FY 2021-22 Allocation]]-Essco_Report2[[#This Row],[FY 2021-22 Expended]]</f>
        <v>0</v>
      </c>
      <c r="J1269" s="32">
        <v>50052</v>
      </c>
      <c r="K1269" s="32">
        <v>50052</v>
      </c>
      <c r="L1269" s="32">
        <f>Essco_Report2[[#This Row],[FY 2022-23 Allocation]]-Essco_Report2[[#This Row],[FY 2022-23 Expended]]</f>
        <v>0</v>
      </c>
      <c r="M1269" s="32">
        <v>0</v>
      </c>
    </row>
    <row r="1270" spans="1:13" x14ac:dyDescent="0.35">
      <c r="A1270" s="16" t="s">
        <v>3785</v>
      </c>
      <c r="B1270" s="16" t="s">
        <v>3798</v>
      </c>
      <c r="C1270" s="17" t="s">
        <v>7</v>
      </c>
      <c r="D1270" s="21" t="s">
        <v>6</v>
      </c>
      <c r="E1270" s="16" t="s">
        <v>6</v>
      </c>
      <c r="F1270" s="19" t="s">
        <v>2462</v>
      </c>
      <c r="G1270" s="41">
        <v>284690</v>
      </c>
      <c r="H1270" s="41">
        <v>284690</v>
      </c>
      <c r="I1270" s="31">
        <f>Essco_Report2[[#This Row],[FY 2021-22 Allocation]]-Essco_Report2[[#This Row],[FY 2021-22 Expended]]</f>
        <v>0</v>
      </c>
      <c r="J1270" s="32">
        <v>688218</v>
      </c>
      <c r="K1270" s="32">
        <v>688218</v>
      </c>
      <c r="L1270" s="32">
        <f>Essco_Report2[[#This Row],[FY 2022-23 Allocation]]-Essco_Report2[[#This Row],[FY 2022-23 Expended]]</f>
        <v>0</v>
      </c>
      <c r="M1270" s="32">
        <v>0</v>
      </c>
    </row>
    <row r="1271" spans="1:13" x14ac:dyDescent="0.35">
      <c r="A1271" s="16" t="s">
        <v>3785</v>
      </c>
      <c r="B1271" s="16" t="s">
        <v>3799</v>
      </c>
      <c r="C1271" s="17" t="s">
        <v>7</v>
      </c>
      <c r="D1271" s="18" t="s">
        <v>6</v>
      </c>
      <c r="E1271" s="16" t="s">
        <v>6</v>
      </c>
      <c r="F1271" s="19" t="s">
        <v>2463</v>
      </c>
      <c r="G1271" s="41">
        <v>113181</v>
      </c>
      <c r="H1271" s="41">
        <v>113181</v>
      </c>
      <c r="I1271" s="31">
        <f>Essco_Report2[[#This Row],[FY 2021-22 Allocation]]-Essco_Report2[[#This Row],[FY 2021-22 Expended]]</f>
        <v>0</v>
      </c>
      <c r="J1271" s="32">
        <v>327257</v>
      </c>
      <c r="K1271" s="32">
        <v>327257</v>
      </c>
      <c r="L1271" s="32">
        <f>Essco_Report2[[#This Row],[FY 2022-23 Allocation]]-Essco_Report2[[#This Row],[FY 2022-23 Expended]]</f>
        <v>0</v>
      </c>
      <c r="M1271" s="32">
        <v>0</v>
      </c>
    </row>
    <row r="1272" spans="1:13" x14ac:dyDescent="0.35">
      <c r="A1272" s="16" t="s">
        <v>3785</v>
      </c>
      <c r="B1272" s="16" t="s">
        <v>3800</v>
      </c>
      <c r="C1272" s="17" t="s">
        <v>7</v>
      </c>
      <c r="D1272" s="18" t="s">
        <v>6</v>
      </c>
      <c r="E1272" s="16" t="s">
        <v>6</v>
      </c>
      <c r="F1272" s="19" t="s">
        <v>2464</v>
      </c>
      <c r="G1272" s="41">
        <v>402047</v>
      </c>
      <c r="H1272" s="41">
        <v>0</v>
      </c>
      <c r="I1272" s="31">
        <f>Essco_Report2[[#This Row],[FY 2021-22 Allocation]]-Essco_Report2[[#This Row],[FY 2021-22 Expended]]</f>
        <v>402047</v>
      </c>
      <c r="J1272" s="32">
        <v>699336</v>
      </c>
      <c r="K1272" s="32">
        <v>402047</v>
      </c>
      <c r="L1272" s="32">
        <f>Essco_Report2[[#This Row],[FY 2022-23 Allocation]]-Essco_Report2[[#This Row],[FY 2022-23 Expended]]</f>
        <v>297289</v>
      </c>
      <c r="M1272" s="32">
        <v>699336</v>
      </c>
    </row>
    <row r="1273" spans="1:13" x14ac:dyDescent="0.35">
      <c r="A1273" s="16" t="s">
        <v>3785</v>
      </c>
      <c r="B1273" s="16" t="s">
        <v>3801</v>
      </c>
      <c r="C1273" s="17" t="s">
        <v>7</v>
      </c>
      <c r="D1273" s="18" t="s">
        <v>6</v>
      </c>
      <c r="E1273" s="16" t="s">
        <v>6</v>
      </c>
      <c r="F1273" s="19" t="s">
        <v>2465</v>
      </c>
      <c r="G1273" s="41">
        <v>969226</v>
      </c>
      <c r="H1273" s="41">
        <v>969226</v>
      </c>
      <c r="I1273" s="31">
        <f>Essco_Report2[[#This Row],[FY 2021-22 Allocation]]-Essco_Report2[[#This Row],[FY 2021-22 Expended]]</f>
        <v>0</v>
      </c>
      <c r="J1273" s="32">
        <v>2383632</v>
      </c>
      <c r="K1273" s="32">
        <v>2383632</v>
      </c>
      <c r="L1273" s="32">
        <f>Essco_Report2[[#This Row],[FY 2022-23 Allocation]]-Essco_Report2[[#This Row],[FY 2022-23 Expended]]</f>
        <v>0</v>
      </c>
      <c r="M1273" s="32">
        <v>0</v>
      </c>
    </row>
    <row r="1274" spans="1:13" x14ac:dyDescent="0.35">
      <c r="A1274" s="16" t="s">
        <v>3785</v>
      </c>
      <c r="B1274" s="16" t="s">
        <v>3802</v>
      </c>
      <c r="C1274" s="17" t="s">
        <v>7</v>
      </c>
      <c r="D1274" s="18" t="s">
        <v>6</v>
      </c>
      <c r="E1274" s="16" t="s">
        <v>6</v>
      </c>
      <c r="F1274" s="19" t="s">
        <v>2466</v>
      </c>
      <c r="G1274" s="41">
        <v>1165314</v>
      </c>
      <c r="H1274" s="41">
        <v>1165314</v>
      </c>
      <c r="I1274" s="31">
        <f>Essco_Report2[[#This Row],[FY 2021-22 Allocation]]-Essco_Report2[[#This Row],[FY 2021-22 Expended]]</f>
        <v>0</v>
      </c>
      <c r="J1274" s="32">
        <v>3141570</v>
      </c>
      <c r="K1274" s="32">
        <v>2068850.15</v>
      </c>
      <c r="L1274" s="32">
        <f>Essco_Report2[[#This Row],[FY 2022-23 Allocation]]-Essco_Report2[[#This Row],[FY 2022-23 Expended]]</f>
        <v>1072719.8500000001</v>
      </c>
      <c r="M1274" s="32">
        <v>1072719.8500000001</v>
      </c>
    </row>
    <row r="1275" spans="1:13" x14ac:dyDescent="0.35">
      <c r="A1275" s="16" t="s">
        <v>3785</v>
      </c>
      <c r="B1275" s="16" t="s">
        <v>3802</v>
      </c>
      <c r="C1275" s="17" t="s">
        <v>2467</v>
      </c>
      <c r="D1275" s="18" t="s">
        <v>2468</v>
      </c>
      <c r="E1275" s="16" t="s">
        <v>10</v>
      </c>
      <c r="F1275" s="19" t="s">
        <v>2469</v>
      </c>
      <c r="G1275" s="41">
        <v>50000</v>
      </c>
      <c r="H1275" s="41">
        <v>50000</v>
      </c>
      <c r="I1275" s="31">
        <f>Essco_Report2[[#This Row],[FY 2021-22 Allocation]]-Essco_Report2[[#This Row],[FY 2021-22 Expended]]</f>
        <v>0</v>
      </c>
      <c r="J1275" s="32">
        <v>73996</v>
      </c>
      <c r="K1275" s="32">
        <v>73996</v>
      </c>
      <c r="L1275" s="32">
        <f>Essco_Report2[[#This Row],[FY 2022-23 Allocation]]-Essco_Report2[[#This Row],[FY 2022-23 Expended]]</f>
        <v>0</v>
      </c>
      <c r="M1275" s="32">
        <v>0</v>
      </c>
    </row>
    <row r="1276" spans="1:13" x14ac:dyDescent="0.35">
      <c r="A1276" s="16" t="s">
        <v>3785</v>
      </c>
      <c r="B1276" s="16" t="s">
        <v>3803</v>
      </c>
      <c r="C1276" s="17" t="s">
        <v>7</v>
      </c>
      <c r="D1276" s="18" t="s">
        <v>6</v>
      </c>
      <c r="E1276" s="16" t="s">
        <v>6</v>
      </c>
      <c r="F1276" s="19" t="s">
        <v>2470</v>
      </c>
      <c r="G1276" s="41">
        <v>973727</v>
      </c>
      <c r="H1276" s="41">
        <v>973727</v>
      </c>
      <c r="I1276" s="31">
        <f>Essco_Report2[[#This Row],[FY 2021-22 Allocation]]-Essco_Report2[[#This Row],[FY 2021-22 Expended]]</f>
        <v>0</v>
      </c>
      <c r="J1276" s="32">
        <v>2473601</v>
      </c>
      <c r="K1276" s="32">
        <v>2473601</v>
      </c>
      <c r="L1276" s="32">
        <f>Essco_Report2[[#This Row],[FY 2022-23 Allocation]]-Essco_Report2[[#This Row],[FY 2022-23 Expended]]</f>
        <v>0</v>
      </c>
      <c r="M1276" s="32">
        <v>0</v>
      </c>
    </row>
    <row r="1277" spans="1:13" x14ac:dyDescent="0.35">
      <c r="A1277" s="16" t="s">
        <v>3785</v>
      </c>
      <c r="B1277" s="16" t="s">
        <v>3804</v>
      </c>
      <c r="C1277" s="17" t="s">
        <v>7</v>
      </c>
      <c r="D1277" s="18" t="s">
        <v>6</v>
      </c>
      <c r="E1277" s="16" t="s">
        <v>6</v>
      </c>
      <c r="F1277" s="19" t="s">
        <v>2471</v>
      </c>
      <c r="G1277" s="41">
        <v>1040442</v>
      </c>
      <c r="H1277" s="41">
        <v>1040442</v>
      </c>
      <c r="I1277" s="31">
        <f>Essco_Report2[[#This Row],[FY 2021-22 Allocation]]-Essco_Report2[[#This Row],[FY 2021-22 Expended]]</f>
        <v>0</v>
      </c>
      <c r="J1277" s="32">
        <v>1890861</v>
      </c>
      <c r="K1277" s="32">
        <v>1890861</v>
      </c>
      <c r="L1277" s="32">
        <f>Essco_Report2[[#This Row],[FY 2022-23 Allocation]]-Essco_Report2[[#This Row],[FY 2022-23 Expended]]</f>
        <v>0</v>
      </c>
      <c r="M1277" s="32">
        <v>0</v>
      </c>
    </row>
    <row r="1278" spans="1:13" x14ac:dyDescent="0.35">
      <c r="A1278" s="16" t="s">
        <v>3785</v>
      </c>
      <c r="B1278" s="16" t="s">
        <v>3804</v>
      </c>
      <c r="C1278" s="17" t="s">
        <v>2472</v>
      </c>
      <c r="D1278" s="18" t="s">
        <v>2473</v>
      </c>
      <c r="E1278" s="16" t="s">
        <v>24</v>
      </c>
      <c r="F1278" s="19" t="s">
        <v>2474</v>
      </c>
      <c r="G1278" s="41">
        <v>191988</v>
      </c>
      <c r="H1278" s="41">
        <v>191988</v>
      </c>
      <c r="I1278" s="31">
        <f>Essco_Report2[[#This Row],[FY 2021-22 Allocation]]-Essco_Report2[[#This Row],[FY 2021-22 Expended]]</f>
        <v>0</v>
      </c>
      <c r="J1278" s="32">
        <v>405257</v>
      </c>
      <c r="K1278" s="32">
        <v>405257</v>
      </c>
      <c r="L1278" s="32">
        <f>Essco_Report2[[#This Row],[FY 2022-23 Allocation]]-Essco_Report2[[#This Row],[FY 2022-23 Expended]]</f>
        <v>0</v>
      </c>
      <c r="M1278" s="32">
        <v>0</v>
      </c>
    </row>
    <row r="1279" spans="1:13" x14ac:dyDescent="0.35">
      <c r="A1279" s="16" t="s">
        <v>3785</v>
      </c>
      <c r="B1279" s="16" t="s">
        <v>3805</v>
      </c>
      <c r="C1279" s="17" t="s">
        <v>7</v>
      </c>
      <c r="D1279" s="18" t="s">
        <v>6</v>
      </c>
      <c r="E1279" s="16" t="s">
        <v>6</v>
      </c>
      <c r="F1279" s="19" t="s">
        <v>2475</v>
      </c>
      <c r="G1279" s="41">
        <v>2244497</v>
      </c>
      <c r="H1279" s="41">
        <v>2244497</v>
      </c>
      <c r="I1279" s="31">
        <f>Essco_Report2[[#This Row],[FY 2021-22 Allocation]]-Essco_Report2[[#This Row],[FY 2021-22 Expended]]</f>
        <v>0</v>
      </c>
      <c r="J1279" s="32">
        <v>5526746</v>
      </c>
      <c r="K1279" s="32">
        <v>5526746</v>
      </c>
      <c r="L1279" s="32">
        <f>Essco_Report2[[#This Row],[FY 2022-23 Allocation]]-Essco_Report2[[#This Row],[FY 2022-23 Expended]]</f>
        <v>0</v>
      </c>
      <c r="M1279" s="32">
        <v>0</v>
      </c>
    </row>
    <row r="1280" spans="1:13" x14ac:dyDescent="0.35">
      <c r="A1280" s="16" t="s">
        <v>3785</v>
      </c>
      <c r="B1280" s="16" t="s">
        <v>3806</v>
      </c>
      <c r="C1280" s="17" t="s">
        <v>7</v>
      </c>
      <c r="D1280" s="18" t="s">
        <v>6</v>
      </c>
      <c r="E1280" s="16" t="s">
        <v>6</v>
      </c>
      <c r="F1280" s="19" t="s">
        <v>2476</v>
      </c>
      <c r="G1280" s="41">
        <v>265227</v>
      </c>
      <c r="H1280" s="41">
        <v>265227</v>
      </c>
      <c r="I1280" s="31">
        <f>Essco_Report2[[#This Row],[FY 2021-22 Allocation]]-Essco_Report2[[#This Row],[FY 2021-22 Expended]]</f>
        <v>0</v>
      </c>
      <c r="J1280" s="32">
        <v>639138</v>
      </c>
      <c r="K1280" s="32">
        <v>124239.27</v>
      </c>
      <c r="L1280" s="32">
        <f>Essco_Report2[[#This Row],[FY 2022-23 Allocation]]-Essco_Report2[[#This Row],[FY 2022-23 Expended]]</f>
        <v>514898.73</v>
      </c>
      <c r="M1280" s="32">
        <v>514898.73</v>
      </c>
    </row>
    <row r="1281" spans="1:13" x14ac:dyDescent="0.35">
      <c r="A1281" s="16" t="s">
        <v>3785</v>
      </c>
      <c r="B1281" s="16" t="s">
        <v>3807</v>
      </c>
      <c r="C1281" s="17" t="s">
        <v>7</v>
      </c>
      <c r="D1281" s="18" t="s">
        <v>6</v>
      </c>
      <c r="E1281" s="16" t="s">
        <v>6</v>
      </c>
      <c r="F1281" s="19" t="s">
        <v>2477</v>
      </c>
      <c r="G1281" s="41">
        <v>620041</v>
      </c>
      <c r="H1281" s="41">
        <v>620041</v>
      </c>
      <c r="I1281" s="31">
        <f>Essco_Report2[[#This Row],[FY 2021-22 Allocation]]-Essco_Report2[[#This Row],[FY 2021-22 Expended]]</f>
        <v>0</v>
      </c>
      <c r="J1281" s="32">
        <v>1581634</v>
      </c>
      <c r="K1281" s="32">
        <v>1581634</v>
      </c>
      <c r="L1281" s="32">
        <f>Essco_Report2[[#This Row],[FY 2022-23 Allocation]]-Essco_Report2[[#This Row],[FY 2022-23 Expended]]</f>
        <v>0</v>
      </c>
      <c r="M1281" s="32">
        <v>0</v>
      </c>
    </row>
    <row r="1282" spans="1:13" x14ac:dyDescent="0.35">
      <c r="A1282" s="16" t="s">
        <v>3785</v>
      </c>
      <c r="B1282" s="16" t="s">
        <v>3808</v>
      </c>
      <c r="C1282" s="17" t="s">
        <v>7</v>
      </c>
      <c r="D1282" s="18" t="s">
        <v>6</v>
      </c>
      <c r="E1282" s="16" t="s">
        <v>6</v>
      </c>
      <c r="F1282" s="19" t="s">
        <v>2478</v>
      </c>
      <c r="G1282" s="41">
        <v>4399981</v>
      </c>
      <c r="H1282" s="41">
        <v>4399981</v>
      </c>
      <c r="I1282" s="31">
        <f>Essco_Report2[[#This Row],[FY 2021-22 Allocation]]-Essco_Report2[[#This Row],[FY 2021-22 Expended]]</f>
        <v>0</v>
      </c>
      <c r="J1282" s="32">
        <v>10725199</v>
      </c>
      <c r="K1282" s="32">
        <v>10725199</v>
      </c>
      <c r="L1282" s="32">
        <f>Essco_Report2[[#This Row],[FY 2022-23 Allocation]]-Essco_Report2[[#This Row],[FY 2022-23 Expended]]</f>
        <v>0</v>
      </c>
      <c r="M1282" s="32">
        <v>0</v>
      </c>
    </row>
    <row r="1283" spans="1:13" x14ac:dyDescent="0.35">
      <c r="A1283" s="16" t="s">
        <v>3785</v>
      </c>
      <c r="B1283" s="16" t="s">
        <v>3808</v>
      </c>
      <c r="C1283" s="17" t="s">
        <v>2479</v>
      </c>
      <c r="D1283" s="18" t="s">
        <v>2480</v>
      </c>
      <c r="E1283" s="16" t="s">
        <v>10</v>
      </c>
      <c r="F1283" s="19" t="s">
        <v>2481</v>
      </c>
      <c r="G1283" s="41">
        <v>220168</v>
      </c>
      <c r="H1283" s="41">
        <v>220168</v>
      </c>
      <c r="I1283" s="31">
        <f>Essco_Report2[[#This Row],[FY 2021-22 Allocation]]-Essco_Report2[[#This Row],[FY 2021-22 Expended]]</f>
        <v>0</v>
      </c>
      <c r="J1283" s="32">
        <v>267768</v>
      </c>
      <c r="K1283" s="32">
        <v>267768</v>
      </c>
      <c r="L1283" s="32">
        <f>Essco_Report2[[#This Row],[FY 2022-23 Allocation]]-Essco_Report2[[#This Row],[FY 2022-23 Expended]]</f>
        <v>0</v>
      </c>
      <c r="M1283" s="32">
        <v>0</v>
      </c>
    </row>
    <row r="1284" spans="1:13" x14ac:dyDescent="0.35">
      <c r="A1284" s="16" t="s">
        <v>3785</v>
      </c>
      <c r="B1284" s="16" t="s">
        <v>3808</v>
      </c>
      <c r="C1284" s="17" t="s">
        <v>2482</v>
      </c>
      <c r="D1284" s="18" t="s">
        <v>2483</v>
      </c>
      <c r="E1284" s="16" t="s">
        <v>10</v>
      </c>
      <c r="F1284" s="19" t="s">
        <v>2484</v>
      </c>
      <c r="G1284" s="41">
        <v>94306</v>
      </c>
      <c r="H1284" s="41">
        <v>94306</v>
      </c>
      <c r="I1284" s="31">
        <f>Essco_Report2[[#This Row],[FY 2021-22 Allocation]]-Essco_Report2[[#This Row],[FY 2021-22 Expended]]</f>
        <v>0</v>
      </c>
      <c r="J1284" s="32">
        <v>205813</v>
      </c>
      <c r="K1284" s="32">
        <v>205813</v>
      </c>
      <c r="L1284" s="32">
        <f>Essco_Report2[[#This Row],[FY 2022-23 Allocation]]-Essco_Report2[[#This Row],[FY 2022-23 Expended]]</f>
        <v>0</v>
      </c>
      <c r="M1284" s="32">
        <v>0</v>
      </c>
    </row>
    <row r="1285" spans="1:13" x14ac:dyDescent="0.35">
      <c r="A1285" s="16" t="s">
        <v>3785</v>
      </c>
      <c r="B1285" s="16" t="s">
        <v>3809</v>
      </c>
      <c r="C1285" s="17" t="s">
        <v>7</v>
      </c>
      <c r="D1285" s="18" t="s">
        <v>6</v>
      </c>
      <c r="E1285" s="16" t="s">
        <v>6</v>
      </c>
      <c r="F1285" s="19" t="s">
        <v>2485</v>
      </c>
      <c r="G1285" s="41">
        <v>2637465</v>
      </c>
      <c r="H1285" s="41">
        <v>2637465</v>
      </c>
      <c r="I1285" s="31">
        <f>Essco_Report2[[#This Row],[FY 2021-22 Allocation]]-Essco_Report2[[#This Row],[FY 2021-22 Expended]]</f>
        <v>0</v>
      </c>
      <c r="J1285" s="32">
        <v>6483307</v>
      </c>
      <c r="K1285" s="32">
        <v>6483307</v>
      </c>
      <c r="L1285" s="32">
        <f>Essco_Report2[[#This Row],[FY 2022-23 Allocation]]-Essco_Report2[[#This Row],[FY 2022-23 Expended]]</f>
        <v>0</v>
      </c>
      <c r="M1285" s="32">
        <v>0</v>
      </c>
    </row>
    <row r="1286" spans="1:13" x14ac:dyDescent="0.35">
      <c r="A1286" s="16" t="s">
        <v>3785</v>
      </c>
      <c r="B1286" s="16" t="s">
        <v>3810</v>
      </c>
      <c r="C1286" s="17" t="s">
        <v>7</v>
      </c>
      <c r="D1286" s="18" t="s">
        <v>6</v>
      </c>
      <c r="E1286" s="16" t="s">
        <v>6</v>
      </c>
      <c r="F1286" s="19" t="s">
        <v>2486</v>
      </c>
      <c r="G1286" s="41">
        <v>67320</v>
      </c>
      <c r="H1286" s="41">
        <v>67320</v>
      </c>
      <c r="I1286" s="31">
        <f>Essco_Report2[[#This Row],[FY 2021-22 Allocation]]-Essco_Report2[[#This Row],[FY 2021-22 Expended]]</f>
        <v>0</v>
      </c>
      <c r="J1286" s="32">
        <v>190310</v>
      </c>
      <c r="K1286" s="32">
        <v>190310</v>
      </c>
      <c r="L1286" s="32">
        <f>Essco_Report2[[#This Row],[FY 2022-23 Allocation]]-Essco_Report2[[#This Row],[FY 2022-23 Expended]]</f>
        <v>0</v>
      </c>
      <c r="M1286" s="32">
        <v>0</v>
      </c>
    </row>
    <row r="1287" spans="1:13" x14ac:dyDescent="0.35">
      <c r="A1287" s="16" t="s">
        <v>3785</v>
      </c>
      <c r="B1287" s="16" t="s">
        <v>3811</v>
      </c>
      <c r="C1287" s="17" t="s">
        <v>7</v>
      </c>
      <c r="D1287" s="18" t="s">
        <v>6</v>
      </c>
      <c r="E1287" s="16" t="s">
        <v>6</v>
      </c>
      <c r="F1287" s="19" t="s">
        <v>2487</v>
      </c>
      <c r="G1287" s="41">
        <v>1493410</v>
      </c>
      <c r="H1287" s="41">
        <v>1493410</v>
      </c>
      <c r="I1287" s="31">
        <f>Essco_Report2[[#This Row],[FY 2021-22 Allocation]]-Essco_Report2[[#This Row],[FY 2021-22 Expended]]</f>
        <v>0</v>
      </c>
      <c r="J1287" s="32">
        <v>3197395</v>
      </c>
      <c r="K1287" s="32">
        <v>3197395</v>
      </c>
      <c r="L1287" s="32">
        <f>Essco_Report2[[#This Row],[FY 2022-23 Allocation]]-Essco_Report2[[#This Row],[FY 2022-23 Expended]]</f>
        <v>0</v>
      </c>
      <c r="M1287" s="32">
        <v>0</v>
      </c>
    </row>
    <row r="1288" spans="1:13" x14ac:dyDescent="0.35">
      <c r="A1288" s="16" t="s">
        <v>3785</v>
      </c>
      <c r="B1288" s="16" t="s">
        <v>3812</v>
      </c>
      <c r="C1288" s="17" t="s">
        <v>7</v>
      </c>
      <c r="D1288" s="18" t="s">
        <v>6</v>
      </c>
      <c r="E1288" s="16" t="s">
        <v>6</v>
      </c>
      <c r="F1288" s="19" t="s">
        <v>2488</v>
      </c>
      <c r="G1288" s="41">
        <v>548712</v>
      </c>
      <c r="H1288" s="41">
        <v>548712</v>
      </c>
      <c r="I1288" s="31">
        <f>Essco_Report2[[#This Row],[FY 2021-22 Allocation]]-Essco_Report2[[#This Row],[FY 2021-22 Expended]]</f>
        <v>0</v>
      </c>
      <c r="J1288" s="32">
        <v>1597772</v>
      </c>
      <c r="K1288" s="32">
        <v>1597772</v>
      </c>
      <c r="L1288" s="32">
        <f>Essco_Report2[[#This Row],[FY 2022-23 Allocation]]-Essco_Report2[[#This Row],[FY 2022-23 Expended]]</f>
        <v>0</v>
      </c>
      <c r="M1288" s="32">
        <v>0</v>
      </c>
    </row>
    <row r="1289" spans="1:13" x14ac:dyDescent="0.35">
      <c r="A1289" s="16" t="s">
        <v>3785</v>
      </c>
      <c r="B1289" s="16" t="s">
        <v>3813</v>
      </c>
      <c r="C1289" s="17" t="s">
        <v>7</v>
      </c>
      <c r="D1289" s="18" t="s">
        <v>6</v>
      </c>
      <c r="E1289" s="16" t="s">
        <v>6</v>
      </c>
      <c r="F1289" s="19" t="s">
        <v>2489</v>
      </c>
      <c r="G1289" s="41">
        <v>1615694</v>
      </c>
      <c r="H1289" s="41">
        <v>1615694</v>
      </c>
      <c r="I1289" s="31">
        <f>Essco_Report2[[#This Row],[FY 2021-22 Allocation]]-Essco_Report2[[#This Row],[FY 2021-22 Expended]]</f>
        <v>0</v>
      </c>
      <c r="J1289" s="32">
        <v>4376296</v>
      </c>
      <c r="K1289" s="32">
        <v>4376296</v>
      </c>
      <c r="L1289" s="32">
        <f>Essco_Report2[[#This Row],[FY 2022-23 Allocation]]-Essco_Report2[[#This Row],[FY 2022-23 Expended]]</f>
        <v>0</v>
      </c>
      <c r="M1289" s="32">
        <v>0</v>
      </c>
    </row>
    <row r="1290" spans="1:13" x14ac:dyDescent="0.35">
      <c r="A1290" s="16" t="s">
        <v>3814</v>
      </c>
      <c r="B1290" s="16" t="s">
        <v>3815</v>
      </c>
      <c r="C1290" s="17" t="s">
        <v>7</v>
      </c>
      <c r="D1290" s="18" t="s">
        <v>6</v>
      </c>
      <c r="E1290" s="16" t="s">
        <v>6</v>
      </c>
      <c r="F1290" s="19" t="s">
        <v>2490</v>
      </c>
      <c r="G1290" s="41">
        <v>50000</v>
      </c>
      <c r="H1290" s="41">
        <v>50000</v>
      </c>
      <c r="I1290" s="31">
        <f>Essco_Report2[[#This Row],[FY 2021-22 Allocation]]-Essco_Report2[[#This Row],[FY 2021-22 Expended]]</f>
        <v>0</v>
      </c>
      <c r="J1290" s="32">
        <v>50000</v>
      </c>
      <c r="K1290" s="32">
        <v>50000</v>
      </c>
      <c r="L1290" s="32">
        <f>Essco_Report2[[#This Row],[FY 2022-23 Allocation]]-Essco_Report2[[#This Row],[FY 2022-23 Expended]]</f>
        <v>0</v>
      </c>
      <c r="M1290" s="32">
        <v>0</v>
      </c>
    </row>
    <row r="1291" spans="1:13" x14ac:dyDescent="0.35">
      <c r="A1291" s="16" t="s">
        <v>3814</v>
      </c>
      <c r="B1291" s="16" t="s">
        <v>3816</v>
      </c>
      <c r="C1291" s="17" t="s">
        <v>7</v>
      </c>
      <c r="D1291" s="18" t="s">
        <v>6</v>
      </c>
      <c r="E1291" s="16" t="s">
        <v>6</v>
      </c>
      <c r="F1291" s="19" t="s">
        <v>2491</v>
      </c>
      <c r="G1291" s="41">
        <v>50000</v>
      </c>
      <c r="H1291" s="41">
        <v>50000</v>
      </c>
      <c r="I1291" s="31">
        <f>Essco_Report2[[#This Row],[FY 2021-22 Allocation]]-Essco_Report2[[#This Row],[FY 2021-22 Expended]]</f>
        <v>0</v>
      </c>
      <c r="J1291" s="32">
        <v>50000</v>
      </c>
      <c r="K1291" s="32">
        <v>26859.16</v>
      </c>
      <c r="L1291" s="32">
        <f>Essco_Report2[[#This Row],[FY 2022-23 Allocation]]-Essco_Report2[[#This Row],[FY 2022-23 Expended]]</f>
        <v>23140.84</v>
      </c>
      <c r="M1291" s="32">
        <v>23140.84</v>
      </c>
    </row>
    <row r="1292" spans="1:13" x14ac:dyDescent="0.35">
      <c r="A1292" s="16" t="s">
        <v>3814</v>
      </c>
      <c r="B1292" s="16" t="s">
        <v>3817</v>
      </c>
      <c r="C1292" s="17" t="s">
        <v>7</v>
      </c>
      <c r="D1292" s="21" t="s">
        <v>6</v>
      </c>
      <c r="E1292" s="16" t="s">
        <v>6</v>
      </c>
      <c r="F1292" s="19" t="s">
        <v>2492</v>
      </c>
      <c r="G1292" s="41">
        <v>528402</v>
      </c>
      <c r="H1292" s="41">
        <v>528402</v>
      </c>
      <c r="I1292" s="31">
        <f>Essco_Report2[[#This Row],[FY 2021-22 Allocation]]-Essco_Report2[[#This Row],[FY 2021-22 Expended]]</f>
        <v>0</v>
      </c>
      <c r="J1292" s="32">
        <v>1420321</v>
      </c>
      <c r="K1292" s="32">
        <v>1420321</v>
      </c>
      <c r="L1292" s="32">
        <f>Essco_Report2[[#This Row],[FY 2022-23 Allocation]]-Essco_Report2[[#This Row],[FY 2022-23 Expended]]</f>
        <v>0</v>
      </c>
      <c r="M1292" s="32">
        <v>0</v>
      </c>
    </row>
    <row r="1293" spans="1:13" x14ac:dyDescent="0.35">
      <c r="A1293" s="16" t="s">
        <v>3814</v>
      </c>
      <c r="B1293" s="16" t="s">
        <v>3817</v>
      </c>
      <c r="C1293" s="17" t="s">
        <v>2493</v>
      </c>
      <c r="D1293" s="21" t="s">
        <v>2494</v>
      </c>
      <c r="E1293" s="16" t="s">
        <v>24</v>
      </c>
      <c r="F1293" s="19" t="s">
        <v>2495</v>
      </c>
      <c r="G1293" s="41">
        <v>50000</v>
      </c>
      <c r="H1293" s="41">
        <v>50000</v>
      </c>
      <c r="I1293" s="31">
        <f>Essco_Report2[[#This Row],[FY 2021-22 Allocation]]-Essco_Report2[[#This Row],[FY 2021-22 Expended]]</f>
        <v>0</v>
      </c>
      <c r="J1293" s="32">
        <v>58288</v>
      </c>
      <c r="K1293" s="32">
        <v>58288</v>
      </c>
      <c r="L1293" s="32">
        <f>Essco_Report2[[#This Row],[FY 2022-23 Allocation]]-Essco_Report2[[#This Row],[FY 2022-23 Expended]]</f>
        <v>0</v>
      </c>
      <c r="M1293" s="32">
        <v>0</v>
      </c>
    </row>
    <row r="1294" spans="1:13" x14ac:dyDescent="0.35">
      <c r="A1294" s="16" t="s">
        <v>3814</v>
      </c>
      <c r="B1294" s="16" t="s">
        <v>3818</v>
      </c>
      <c r="C1294" s="17" t="s">
        <v>7</v>
      </c>
      <c r="D1294" s="18" t="s">
        <v>6</v>
      </c>
      <c r="E1294" s="16" t="s">
        <v>6</v>
      </c>
      <c r="F1294" s="19" t="s">
        <v>2496</v>
      </c>
      <c r="G1294" s="41">
        <v>50000</v>
      </c>
      <c r="H1294" s="41">
        <v>50000</v>
      </c>
      <c r="I1294" s="31">
        <f>Essco_Report2[[#This Row],[FY 2021-22 Allocation]]-Essco_Report2[[#This Row],[FY 2021-22 Expended]]</f>
        <v>0</v>
      </c>
      <c r="J1294" s="32">
        <v>51072</v>
      </c>
      <c r="K1294" s="32">
        <v>51072</v>
      </c>
      <c r="L1294" s="32">
        <f>Essco_Report2[[#This Row],[FY 2022-23 Allocation]]-Essco_Report2[[#This Row],[FY 2022-23 Expended]]</f>
        <v>0</v>
      </c>
      <c r="M1294" s="32">
        <v>0</v>
      </c>
    </row>
    <row r="1295" spans="1:13" x14ac:dyDescent="0.35">
      <c r="A1295" s="16" t="s">
        <v>3814</v>
      </c>
      <c r="B1295" s="16" t="s">
        <v>3819</v>
      </c>
      <c r="C1295" s="17" t="s">
        <v>7</v>
      </c>
      <c r="D1295" s="18" t="s">
        <v>6</v>
      </c>
      <c r="E1295" s="16" t="s">
        <v>6</v>
      </c>
      <c r="F1295" s="19" t="s">
        <v>2497</v>
      </c>
      <c r="G1295" s="41">
        <v>50000</v>
      </c>
      <c r="H1295" s="41">
        <v>50000</v>
      </c>
      <c r="I1295" s="31">
        <f>Essco_Report2[[#This Row],[FY 2021-22 Allocation]]-Essco_Report2[[#This Row],[FY 2021-22 Expended]]</f>
        <v>0</v>
      </c>
      <c r="J1295" s="32">
        <v>89421</v>
      </c>
      <c r="K1295" s="32">
        <v>89421</v>
      </c>
      <c r="L1295" s="32">
        <f>Essco_Report2[[#This Row],[FY 2022-23 Allocation]]-Essco_Report2[[#This Row],[FY 2022-23 Expended]]</f>
        <v>0</v>
      </c>
      <c r="M1295" s="32">
        <v>0</v>
      </c>
    </row>
    <row r="1296" spans="1:13" x14ac:dyDescent="0.35">
      <c r="A1296" s="16" t="s">
        <v>3814</v>
      </c>
      <c r="B1296" s="16" t="s">
        <v>3820</v>
      </c>
      <c r="C1296" s="17" t="s">
        <v>7</v>
      </c>
      <c r="D1296" s="18" t="s">
        <v>6</v>
      </c>
      <c r="E1296" s="16" t="s">
        <v>6</v>
      </c>
      <c r="F1296" s="19" t="s">
        <v>2498</v>
      </c>
      <c r="G1296" s="41">
        <v>8364538</v>
      </c>
      <c r="H1296" s="41">
        <v>8364538</v>
      </c>
      <c r="I1296" s="31">
        <f>Essco_Report2[[#This Row],[FY 2021-22 Allocation]]-Essco_Report2[[#This Row],[FY 2021-22 Expended]]</f>
        <v>0</v>
      </c>
      <c r="J1296" s="32">
        <v>16384555</v>
      </c>
      <c r="K1296" s="32">
        <v>16384555</v>
      </c>
      <c r="L1296" s="32">
        <f>Essco_Report2[[#This Row],[FY 2022-23 Allocation]]-Essco_Report2[[#This Row],[FY 2022-23 Expended]]</f>
        <v>0</v>
      </c>
      <c r="M1296" s="32">
        <v>0</v>
      </c>
    </row>
    <row r="1297" spans="1:13" x14ac:dyDescent="0.35">
      <c r="A1297" s="16" t="s">
        <v>3814</v>
      </c>
      <c r="B1297" s="16" t="s">
        <v>3820</v>
      </c>
      <c r="C1297" s="17" t="s">
        <v>2499</v>
      </c>
      <c r="D1297" s="18" t="s">
        <v>2500</v>
      </c>
      <c r="E1297" s="16" t="s">
        <v>10</v>
      </c>
      <c r="F1297" s="19" t="s">
        <v>2501</v>
      </c>
      <c r="G1297" s="41">
        <v>87882</v>
      </c>
      <c r="H1297" s="41">
        <v>87882</v>
      </c>
      <c r="I1297" s="31">
        <f>Essco_Report2[[#This Row],[FY 2021-22 Allocation]]-Essco_Report2[[#This Row],[FY 2021-22 Expended]]</f>
        <v>0</v>
      </c>
      <c r="J1297" s="32">
        <v>158390</v>
      </c>
      <c r="K1297" s="32">
        <v>158390</v>
      </c>
      <c r="L1297" s="32">
        <f>Essco_Report2[[#This Row],[FY 2022-23 Allocation]]-Essco_Report2[[#This Row],[FY 2022-23 Expended]]</f>
        <v>0</v>
      </c>
      <c r="M1297" s="32">
        <v>0</v>
      </c>
    </row>
    <row r="1298" spans="1:13" x14ac:dyDescent="0.35">
      <c r="A1298" s="16" t="s">
        <v>3814</v>
      </c>
      <c r="B1298" s="16" t="s">
        <v>3820</v>
      </c>
      <c r="C1298" s="17" t="s">
        <v>2502</v>
      </c>
      <c r="D1298" s="21" t="s">
        <v>2503</v>
      </c>
      <c r="E1298" s="16" t="s">
        <v>24</v>
      </c>
      <c r="F1298" s="19" t="s">
        <v>2504</v>
      </c>
      <c r="G1298" s="41">
        <v>66189</v>
      </c>
      <c r="H1298" s="41">
        <v>57072.46</v>
      </c>
      <c r="I1298" s="31">
        <f>Essco_Report2[[#This Row],[FY 2021-22 Allocation]]-Essco_Report2[[#This Row],[FY 2021-22 Expended]]</f>
        <v>9116.5400000000009</v>
      </c>
      <c r="J1298" s="32">
        <v>214239</v>
      </c>
      <c r="K1298" s="32">
        <v>112820.09</v>
      </c>
      <c r="L1298" s="32">
        <f>Essco_Report2[[#This Row],[FY 2022-23 Allocation]]-Essco_Report2[[#This Row],[FY 2022-23 Expended]]</f>
        <v>101418.91</v>
      </c>
      <c r="M1298" s="32">
        <v>110535.45000000001</v>
      </c>
    </row>
    <row r="1299" spans="1:13" x14ac:dyDescent="0.35">
      <c r="A1299" s="16" t="s">
        <v>3814</v>
      </c>
      <c r="B1299" s="16" t="s">
        <v>3820</v>
      </c>
      <c r="C1299" s="17" t="s">
        <v>2505</v>
      </c>
      <c r="D1299" s="18" t="s">
        <v>2506</v>
      </c>
      <c r="E1299" s="16" t="s">
        <v>24</v>
      </c>
      <c r="F1299" s="19" t="s">
        <v>2507</v>
      </c>
      <c r="G1299" s="41">
        <v>529044</v>
      </c>
      <c r="H1299" s="41">
        <v>529044</v>
      </c>
      <c r="I1299" s="31">
        <f>Essco_Report2[[#This Row],[FY 2021-22 Allocation]]-Essco_Report2[[#This Row],[FY 2021-22 Expended]]</f>
        <v>0</v>
      </c>
      <c r="J1299" s="32">
        <v>1130257</v>
      </c>
      <c r="K1299" s="32">
        <v>1130257</v>
      </c>
      <c r="L1299" s="32">
        <f>Essco_Report2[[#This Row],[FY 2022-23 Allocation]]-Essco_Report2[[#This Row],[FY 2022-23 Expended]]</f>
        <v>0</v>
      </c>
      <c r="M1299" s="32">
        <v>0</v>
      </c>
    </row>
    <row r="1300" spans="1:13" x14ac:dyDescent="0.35">
      <c r="A1300" s="16" t="s">
        <v>3814</v>
      </c>
      <c r="B1300" s="16" t="s">
        <v>3820</v>
      </c>
      <c r="C1300" s="17" t="s">
        <v>2508</v>
      </c>
      <c r="D1300" s="18" t="s">
        <v>2509</v>
      </c>
      <c r="E1300" s="16" t="s">
        <v>24</v>
      </c>
      <c r="F1300" s="19" t="s">
        <v>2510</v>
      </c>
      <c r="G1300" s="41">
        <v>129155</v>
      </c>
      <c r="H1300" s="41">
        <v>129155</v>
      </c>
      <c r="I1300" s="31">
        <f>Essco_Report2[[#This Row],[FY 2021-22 Allocation]]-Essco_Report2[[#This Row],[FY 2021-22 Expended]]</f>
        <v>0</v>
      </c>
      <c r="J1300" s="32">
        <v>339778</v>
      </c>
      <c r="K1300" s="32">
        <v>339778</v>
      </c>
      <c r="L1300" s="32">
        <f>Essco_Report2[[#This Row],[FY 2022-23 Allocation]]-Essco_Report2[[#This Row],[FY 2022-23 Expended]]</f>
        <v>0</v>
      </c>
      <c r="M1300" s="32">
        <v>0</v>
      </c>
    </row>
    <row r="1301" spans="1:13" x14ac:dyDescent="0.35">
      <c r="A1301" s="16" t="s">
        <v>3814</v>
      </c>
      <c r="B1301" s="16" t="s">
        <v>3821</v>
      </c>
      <c r="C1301" s="17" t="s">
        <v>7</v>
      </c>
      <c r="D1301" s="18" t="s">
        <v>6</v>
      </c>
      <c r="E1301" s="16" t="s">
        <v>6</v>
      </c>
      <c r="F1301" s="19" t="s">
        <v>2511</v>
      </c>
      <c r="G1301" s="41">
        <v>200130</v>
      </c>
      <c r="H1301" s="41">
        <v>200130</v>
      </c>
      <c r="I1301" s="31">
        <f>Essco_Report2[[#This Row],[FY 2021-22 Allocation]]-Essco_Report2[[#This Row],[FY 2021-22 Expended]]</f>
        <v>0</v>
      </c>
      <c r="J1301" s="32">
        <v>560925</v>
      </c>
      <c r="K1301" s="32">
        <v>560925</v>
      </c>
      <c r="L1301" s="32">
        <f>Essco_Report2[[#This Row],[FY 2022-23 Allocation]]-Essco_Report2[[#This Row],[FY 2022-23 Expended]]</f>
        <v>0</v>
      </c>
      <c r="M1301" s="32">
        <v>0</v>
      </c>
    </row>
    <row r="1302" spans="1:13" x14ac:dyDescent="0.35">
      <c r="A1302" s="16" t="s">
        <v>3814</v>
      </c>
      <c r="B1302" s="16" t="s">
        <v>3821</v>
      </c>
      <c r="C1302" s="17" t="s">
        <v>2512</v>
      </c>
      <c r="D1302" s="18" t="s">
        <v>2513</v>
      </c>
      <c r="E1302" s="16" t="s">
        <v>24</v>
      </c>
      <c r="F1302" s="19" t="s">
        <v>2514</v>
      </c>
      <c r="G1302" s="41">
        <v>50000</v>
      </c>
      <c r="H1302" s="41">
        <v>50000</v>
      </c>
      <c r="I1302" s="31">
        <f>Essco_Report2[[#This Row],[FY 2021-22 Allocation]]-Essco_Report2[[#This Row],[FY 2021-22 Expended]]</f>
        <v>0</v>
      </c>
      <c r="J1302" s="32">
        <v>50000</v>
      </c>
      <c r="K1302" s="32">
        <v>50000</v>
      </c>
      <c r="L1302" s="32">
        <f>Essco_Report2[[#This Row],[FY 2022-23 Allocation]]-Essco_Report2[[#This Row],[FY 2022-23 Expended]]</f>
        <v>0</v>
      </c>
      <c r="M1302" s="32">
        <v>0</v>
      </c>
    </row>
    <row r="1303" spans="1:13" x14ac:dyDescent="0.35">
      <c r="A1303" s="16" t="s">
        <v>3814</v>
      </c>
      <c r="B1303" s="16" t="s">
        <v>3822</v>
      </c>
      <c r="C1303" s="17" t="s">
        <v>7</v>
      </c>
      <c r="D1303" s="18" t="s">
        <v>6</v>
      </c>
      <c r="E1303" s="16" t="s">
        <v>6</v>
      </c>
      <c r="F1303" s="19" t="s">
        <v>2515</v>
      </c>
      <c r="G1303" s="41">
        <v>541198</v>
      </c>
      <c r="H1303" s="41">
        <v>541198</v>
      </c>
      <c r="I1303" s="31">
        <f>Essco_Report2[[#This Row],[FY 2021-22 Allocation]]-Essco_Report2[[#This Row],[FY 2021-22 Expended]]</f>
        <v>0</v>
      </c>
      <c r="J1303" s="32">
        <v>1390923</v>
      </c>
      <c r="K1303" s="32">
        <v>1390923</v>
      </c>
      <c r="L1303" s="32">
        <f>Essco_Report2[[#This Row],[FY 2022-23 Allocation]]-Essco_Report2[[#This Row],[FY 2022-23 Expended]]</f>
        <v>0</v>
      </c>
      <c r="M1303" s="32">
        <v>0</v>
      </c>
    </row>
    <row r="1304" spans="1:13" x14ac:dyDescent="0.35">
      <c r="A1304" s="16" t="s">
        <v>3814</v>
      </c>
      <c r="B1304" s="16" t="s">
        <v>3823</v>
      </c>
      <c r="C1304" s="17" t="s">
        <v>7</v>
      </c>
      <c r="D1304" s="18" t="s">
        <v>6</v>
      </c>
      <c r="E1304" s="16" t="s">
        <v>6</v>
      </c>
      <c r="F1304" s="19" t="s">
        <v>2516</v>
      </c>
      <c r="G1304" s="41">
        <v>78373</v>
      </c>
      <c r="H1304" s="41">
        <v>78373</v>
      </c>
      <c r="I1304" s="31">
        <f>Essco_Report2[[#This Row],[FY 2021-22 Allocation]]-Essco_Report2[[#This Row],[FY 2021-22 Expended]]</f>
        <v>0</v>
      </c>
      <c r="J1304" s="32">
        <v>203756</v>
      </c>
      <c r="K1304" s="32">
        <v>164670</v>
      </c>
      <c r="L1304" s="32">
        <f>Essco_Report2[[#This Row],[FY 2022-23 Allocation]]-Essco_Report2[[#This Row],[FY 2022-23 Expended]]</f>
        <v>39086</v>
      </c>
      <c r="M1304" s="32">
        <v>39086</v>
      </c>
    </row>
    <row r="1305" spans="1:13" x14ac:dyDescent="0.35">
      <c r="A1305" s="16" t="s">
        <v>3814</v>
      </c>
      <c r="B1305" s="16" t="s">
        <v>3824</v>
      </c>
      <c r="C1305" s="17" t="s">
        <v>7</v>
      </c>
      <c r="D1305" s="18" t="s">
        <v>6</v>
      </c>
      <c r="E1305" s="16" t="s">
        <v>6</v>
      </c>
      <c r="F1305" s="19" t="s">
        <v>2517</v>
      </c>
      <c r="G1305" s="41">
        <v>291199</v>
      </c>
      <c r="H1305" s="41">
        <v>291199</v>
      </c>
      <c r="I1305" s="31">
        <f>Essco_Report2[[#This Row],[FY 2021-22 Allocation]]-Essco_Report2[[#This Row],[FY 2021-22 Expended]]</f>
        <v>0</v>
      </c>
      <c r="J1305" s="32">
        <v>687929</v>
      </c>
      <c r="K1305" s="32">
        <v>687929</v>
      </c>
      <c r="L1305" s="32">
        <f>Essco_Report2[[#This Row],[FY 2022-23 Allocation]]-Essco_Report2[[#This Row],[FY 2022-23 Expended]]</f>
        <v>0</v>
      </c>
      <c r="M1305" s="32">
        <v>0</v>
      </c>
    </row>
    <row r="1306" spans="1:13" x14ac:dyDescent="0.35">
      <c r="A1306" s="16" t="s">
        <v>3814</v>
      </c>
      <c r="B1306" s="16" t="s">
        <v>3825</v>
      </c>
      <c r="C1306" s="17" t="s">
        <v>7</v>
      </c>
      <c r="D1306" s="18" t="s">
        <v>6</v>
      </c>
      <c r="E1306" s="16" t="s">
        <v>6</v>
      </c>
      <c r="F1306" s="19" t="s">
        <v>2518</v>
      </c>
      <c r="G1306" s="41">
        <v>106212</v>
      </c>
      <c r="H1306" s="41">
        <v>106212</v>
      </c>
      <c r="I1306" s="31">
        <f>Essco_Report2[[#This Row],[FY 2021-22 Allocation]]-Essco_Report2[[#This Row],[FY 2021-22 Expended]]</f>
        <v>0</v>
      </c>
      <c r="J1306" s="32">
        <v>274595</v>
      </c>
      <c r="K1306" s="32">
        <v>210678.65</v>
      </c>
      <c r="L1306" s="32">
        <f>Essco_Report2[[#This Row],[FY 2022-23 Allocation]]-Essco_Report2[[#This Row],[FY 2022-23 Expended]]</f>
        <v>63916.350000000006</v>
      </c>
      <c r="M1306" s="32">
        <v>63916.35</v>
      </c>
    </row>
    <row r="1307" spans="1:13" x14ac:dyDescent="0.35">
      <c r="A1307" s="16" t="s">
        <v>3814</v>
      </c>
      <c r="B1307" s="16" t="s">
        <v>3826</v>
      </c>
      <c r="C1307" s="17" t="s">
        <v>2519</v>
      </c>
      <c r="D1307" s="21" t="s">
        <v>2520</v>
      </c>
      <c r="E1307" s="16" t="s">
        <v>10</v>
      </c>
      <c r="F1307" s="19" t="s">
        <v>2521</v>
      </c>
      <c r="G1307" s="41">
        <v>225005</v>
      </c>
      <c r="H1307" s="41">
        <v>225005</v>
      </c>
      <c r="I1307" s="31">
        <f>Essco_Report2[[#This Row],[FY 2021-22 Allocation]]-Essco_Report2[[#This Row],[FY 2021-22 Expended]]</f>
        <v>0</v>
      </c>
      <c r="J1307" s="32">
        <v>685589</v>
      </c>
      <c r="K1307" s="32">
        <v>685589</v>
      </c>
      <c r="L1307" s="32">
        <f>Essco_Report2[[#This Row],[FY 2022-23 Allocation]]-Essco_Report2[[#This Row],[FY 2022-23 Expended]]</f>
        <v>0</v>
      </c>
      <c r="M1307" s="32">
        <v>0</v>
      </c>
    </row>
    <row r="1308" spans="1:13" x14ac:dyDescent="0.35">
      <c r="A1308" s="16" t="s">
        <v>3827</v>
      </c>
      <c r="B1308" s="16" t="s">
        <v>3828</v>
      </c>
      <c r="C1308" s="17" t="s">
        <v>2522</v>
      </c>
      <c r="D1308" s="18" t="s">
        <v>2523</v>
      </c>
      <c r="E1308" s="16" t="s">
        <v>10</v>
      </c>
      <c r="F1308" s="19" t="s">
        <v>2524</v>
      </c>
      <c r="G1308" s="41">
        <v>50000</v>
      </c>
      <c r="H1308" s="41">
        <v>30961.21</v>
      </c>
      <c r="I1308" s="31">
        <f>Essco_Report2[[#This Row],[FY 2021-22 Allocation]]-Essco_Report2[[#This Row],[FY 2021-22 Expended]]</f>
        <v>19038.79</v>
      </c>
      <c r="J1308" s="32">
        <v>110962</v>
      </c>
      <c r="K1308" s="32">
        <v>0</v>
      </c>
      <c r="L1308" s="32">
        <f>Essco_Report2[[#This Row],[FY 2022-23 Allocation]]-Essco_Report2[[#This Row],[FY 2022-23 Expended]]</f>
        <v>110962</v>
      </c>
      <c r="M1308" s="32">
        <v>130000.79000000001</v>
      </c>
    </row>
    <row r="1309" spans="1:13" x14ac:dyDescent="0.35">
      <c r="A1309" s="16" t="s">
        <v>3827</v>
      </c>
      <c r="B1309" s="16" t="s">
        <v>3828</v>
      </c>
      <c r="C1309" s="17" t="s">
        <v>2525</v>
      </c>
      <c r="D1309" s="18" t="s">
        <v>2526</v>
      </c>
      <c r="E1309" s="16" t="s">
        <v>10</v>
      </c>
      <c r="F1309" s="19" t="s">
        <v>2527</v>
      </c>
      <c r="G1309" s="41">
        <v>66595</v>
      </c>
      <c r="H1309" s="41">
        <v>66595</v>
      </c>
      <c r="I1309" s="31">
        <f>Essco_Report2[[#This Row],[FY 2021-22 Allocation]]-Essco_Report2[[#This Row],[FY 2021-22 Expended]]</f>
        <v>0</v>
      </c>
      <c r="J1309" s="32">
        <v>153945</v>
      </c>
      <c r="K1309" s="32">
        <v>18876.490000000002</v>
      </c>
      <c r="L1309" s="32">
        <f>Essco_Report2[[#This Row],[FY 2022-23 Allocation]]-Essco_Report2[[#This Row],[FY 2022-23 Expended]]</f>
        <v>135068.51</v>
      </c>
      <c r="M1309" s="32">
        <v>135068.51</v>
      </c>
    </row>
    <row r="1310" spans="1:13" x14ac:dyDescent="0.35">
      <c r="A1310" s="16" t="s">
        <v>3827</v>
      </c>
      <c r="B1310" s="16" t="s">
        <v>3829</v>
      </c>
      <c r="C1310" s="17" t="s">
        <v>7</v>
      </c>
      <c r="D1310" s="21" t="s">
        <v>6</v>
      </c>
      <c r="E1310" s="16" t="s">
        <v>6</v>
      </c>
      <c r="F1310" s="19" t="s">
        <v>2528</v>
      </c>
      <c r="G1310" s="41">
        <v>96700</v>
      </c>
      <c r="H1310" s="41">
        <v>96700</v>
      </c>
      <c r="I1310" s="31">
        <f>Essco_Report2[[#This Row],[FY 2021-22 Allocation]]-Essco_Report2[[#This Row],[FY 2021-22 Expended]]</f>
        <v>0</v>
      </c>
      <c r="J1310" s="32">
        <v>251065</v>
      </c>
      <c r="K1310" s="32">
        <v>251065</v>
      </c>
      <c r="L1310" s="32">
        <f>Essco_Report2[[#This Row],[FY 2022-23 Allocation]]-Essco_Report2[[#This Row],[FY 2022-23 Expended]]</f>
        <v>0</v>
      </c>
      <c r="M1310" s="32">
        <v>0</v>
      </c>
    </row>
    <row r="1311" spans="1:13" x14ac:dyDescent="0.35">
      <c r="A1311" s="16" t="s">
        <v>3827</v>
      </c>
      <c r="B1311" s="16" t="s">
        <v>3830</v>
      </c>
      <c r="C1311" s="17" t="s">
        <v>7</v>
      </c>
      <c r="D1311" s="18" t="s">
        <v>6</v>
      </c>
      <c r="E1311" s="16" t="s">
        <v>6</v>
      </c>
      <c r="F1311" s="19" t="s">
        <v>2529</v>
      </c>
      <c r="G1311" s="41">
        <v>87213</v>
      </c>
      <c r="H1311" s="41">
        <v>87213</v>
      </c>
      <c r="I1311" s="31">
        <f>Essco_Report2[[#This Row],[FY 2021-22 Allocation]]-Essco_Report2[[#This Row],[FY 2021-22 Expended]]</f>
        <v>0</v>
      </c>
      <c r="J1311" s="32">
        <v>204353</v>
      </c>
      <c r="K1311" s="32">
        <v>204353</v>
      </c>
      <c r="L1311" s="32">
        <f>Essco_Report2[[#This Row],[FY 2022-23 Allocation]]-Essco_Report2[[#This Row],[FY 2022-23 Expended]]</f>
        <v>0</v>
      </c>
      <c r="M1311" s="32">
        <v>0</v>
      </c>
    </row>
    <row r="1312" spans="1:13" x14ac:dyDescent="0.35">
      <c r="A1312" s="16" t="s">
        <v>3827</v>
      </c>
      <c r="B1312" s="16" t="s">
        <v>3831</v>
      </c>
      <c r="C1312" s="17" t="s">
        <v>7</v>
      </c>
      <c r="D1312" s="18" t="s">
        <v>6</v>
      </c>
      <c r="E1312" s="16" t="s">
        <v>6</v>
      </c>
      <c r="F1312" s="19" t="s">
        <v>2530</v>
      </c>
      <c r="G1312" s="41">
        <v>424474</v>
      </c>
      <c r="H1312" s="41">
        <v>424474</v>
      </c>
      <c r="I1312" s="31">
        <f>Essco_Report2[[#This Row],[FY 2021-22 Allocation]]-Essco_Report2[[#This Row],[FY 2021-22 Expended]]</f>
        <v>0</v>
      </c>
      <c r="J1312" s="32">
        <v>1381623</v>
      </c>
      <c r="K1312" s="32">
        <v>1381623</v>
      </c>
      <c r="L1312" s="32">
        <f>Essco_Report2[[#This Row],[FY 2022-23 Allocation]]-Essco_Report2[[#This Row],[FY 2022-23 Expended]]</f>
        <v>0</v>
      </c>
      <c r="M1312" s="32">
        <v>0</v>
      </c>
    </row>
    <row r="1313" spans="1:13" x14ac:dyDescent="0.35">
      <c r="A1313" s="16" t="s">
        <v>3827</v>
      </c>
      <c r="B1313" s="16" t="s">
        <v>3831</v>
      </c>
      <c r="C1313" s="17" t="s">
        <v>2531</v>
      </c>
      <c r="D1313" s="18" t="s">
        <v>2532</v>
      </c>
      <c r="E1313" s="16" t="s">
        <v>10</v>
      </c>
      <c r="F1313" s="19" t="s">
        <v>2533</v>
      </c>
      <c r="G1313" s="41">
        <v>89997</v>
      </c>
      <c r="H1313" s="41">
        <v>89997</v>
      </c>
      <c r="I1313" s="31">
        <f>Essco_Report2[[#This Row],[FY 2021-22 Allocation]]-Essco_Report2[[#This Row],[FY 2021-22 Expended]]</f>
        <v>0</v>
      </c>
      <c r="J1313" s="32">
        <v>299460</v>
      </c>
      <c r="K1313" s="32">
        <v>299460</v>
      </c>
      <c r="L1313" s="32">
        <f>Essco_Report2[[#This Row],[FY 2022-23 Allocation]]-Essco_Report2[[#This Row],[FY 2022-23 Expended]]</f>
        <v>0</v>
      </c>
      <c r="M1313" s="32">
        <v>0</v>
      </c>
    </row>
    <row r="1314" spans="1:13" x14ac:dyDescent="0.35">
      <c r="A1314" s="16" t="s">
        <v>3827</v>
      </c>
      <c r="B1314" s="16" t="s">
        <v>3832</v>
      </c>
      <c r="C1314" s="17" t="s">
        <v>7</v>
      </c>
      <c r="D1314" s="21" t="s">
        <v>6</v>
      </c>
      <c r="E1314" s="16" t="s">
        <v>6</v>
      </c>
      <c r="F1314" s="19" t="s">
        <v>2534</v>
      </c>
      <c r="G1314" s="41">
        <v>50000</v>
      </c>
      <c r="H1314" s="41">
        <v>0</v>
      </c>
      <c r="I1314" s="31">
        <f>Essco_Report2[[#This Row],[FY 2021-22 Allocation]]-Essco_Report2[[#This Row],[FY 2021-22 Expended]]</f>
        <v>50000</v>
      </c>
      <c r="J1314" s="32">
        <v>50000</v>
      </c>
      <c r="K1314" s="32">
        <v>12680.14</v>
      </c>
      <c r="L1314" s="32">
        <f>Essco_Report2[[#This Row],[FY 2022-23 Allocation]]-Essco_Report2[[#This Row],[FY 2022-23 Expended]]</f>
        <v>37319.86</v>
      </c>
      <c r="M1314" s="32">
        <v>87319.86</v>
      </c>
    </row>
    <row r="1315" spans="1:13" x14ac:dyDescent="0.35">
      <c r="A1315" s="16" t="s">
        <v>3827</v>
      </c>
      <c r="B1315" s="16" t="s">
        <v>3833</v>
      </c>
      <c r="C1315" s="17" t="s">
        <v>7</v>
      </c>
      <c r="D1315" s="18" t="s">
        <v>6</v>
      </c>
      <c r="E1315" s="16" t="s">
        <v>6</v>
      </c>
      <c r="F1315" s="19" t="s">
        <v>2535</v>
      </c>
      <c r="G1315" s="41">
        <v>145807</v>
      </c>
      <c r="H1315" s="41">
        <v>145807</v>
      </c>
      <c r="I1315" s="31">
        <f>Essco_Report2[[#This Row],[FY 2021-22 Allocation]]-Essco_Report2[[#This Row],[FY 2021-22 Expended]]</f>
        <v>0</v>
      </c>
      <c r="J1315" s="32">
        <v>392422</v>
      </c>
      <c r="K1315" s="32">
        <v>392422</v>
      </c>
      <c r="L1315" s="32">
        <f>Essco_Report2[[#This Row],[FY 2022-23 Allocation]]-Essco_Report2[[#This Row],[FY 2022-23 Expended]]</f>
        <v>0</v>
      </c>
      <c r="M1315" s="32">
        <v>0</v>
      </c>
    </row>
    <row r="1316" spans="1:13" x14ac:dyDescent="0.35">
      <c r="A1316" s="16" t="s">
        <v>3827</v>
      </c>
      <c r="B1316" s="16" t="s">
        <v>3833</v>
      </c>
      <c r="C1316" s="17" t="s">
        <v>2536</v>
      </c>
      <c r="D1316" s="18" t="s">
        <v>2537</v>
      </c>
      <c r="E1316" s="16" t="s">
        <v>10</v>
      </c>
      <c r="F1316" s="19" t="s">
        <v>2538</v>
      </c>
      <c r="G1316" s="41">
        <v>86344</v>
      </c>
      <c r="H1316" s="41">
        <v>86344</v>
      </c>
      <c r="I1316" s="31">
        <f>Essco_Report2[[#This Row],[FY 2021-22 Allocation]]-Essco_Report2[[#This Row],[FY 2021-22 Expended]]</f>
        <v>0</v>
      </c>
      <c r="J1316" s="32">
        <v>254765</v>
      </c>
      <c r="K1316" s="32">
        <v>188458.8</v>
      </c>
      <c r="L1316" s="32">
        <f>Essco_Report2[[#This Row],[FY 2022-23 Allocation]]-Essco_Report2[[#This Row],[FY 2022-23 Expended]]</f>
        <v>66306.200000000012</v>
      </c>
      <c r="M1316" s="32">
        <v>66306.2</v>
      </c>
    </row>
    <row r="1317" spans="1:13" x14ac:dyDescent="0.35">
      <c r="A1317" s="16" t="s">
        <v>3827</v>
      </c>
      <c r="B1317" s="16" t="s">
        <v>3834</v>
      </c>
      <c r="C1317" s="17" t="s">
        <v>7</v>
      </c>
      <c r="D1317" s="18" t="s">
        <v>6</v>
      </c>
      <c r="E1317" s="16" t="s">
        <v>6</v>
      </c>
      <c r="F1317" s="19" t="s">
        <v>2539</v>
      </c>
      <c r="G1317" s="41">
        <v>258384</v>
      </c>
      <c r="H1317" s="41">
        <v>258384</v>
      </c>
      <c r="I1317" s="31">
        <f>Essco_Report2[[#This Row],[FY 2021-22 Allocation]]-Essco_Report2[[#This Row],[FY 2021-22 Expended]]</f>
        <v>0</v>
      </c>
      <c r="J1317" s="32">
        <v>666826</v>
      </c>
      <c r="K1317" s="32">
        <v>666826</v>
      </c>
      <c r="L1317" s="32">
        <f>Essco_Report2[[#This Row],[FY 2022-23 Allocation]]-Essco_Report2[[#This Row],[FY 2022-23 Expended]]</f>
        <v>0</v>
      </c>
      <c r="M1317" s="32">
        <v>0</v>
      </c>
    </row>
    <row r="1318" spans="1:13" x14ac:dyDescent="0.35">
      <c r="A1318" s="16" t="s">
        <v>3827</v>
      </c>
      <c r="B1318" s="16" t="s">
        <v>3835</v>
      </c>
      <c r="C1318" s="17" t="s">
        <v>7</v>
      </c>
      <c r="D1318" s="18" t="s">
        <v>6</v>
      </c>
      <c r="E1318" s="16" t="s">
        <v>6</v>
      </c>
      <c r="F1318" s="19" t="s">
        <v>2540</v>
      </c>
      <c r="G1318" s="41">
        <v>1323915</v>
      </c>
      <c r="H1318" s="41">
        <v>1323915</v>
      </c>
      <c r="I1318" s="31">
        <f>Essco_Report2[[#This Row],[FY 2021-22 Allocation]]-Essco_Report2[[#This Row],[FY 2021-22 Expended]]</f>
        <v>0</v>
      </c>
      <c r="J1318" s="32">
        <v>3357391</v>
      </c>
      <c r="K1318" s="32">
        <v>3357391</v>
      </c>
      <c r="L1318" s="32">
        <f>Essco_Report2[[#This Row],[FY 2022-23 Allocation]]-Essco_Report2[[#This Row],[FY 2022-23 Expended]]</f>
        <v>0</v>
      </c>
      <c r="M1318" s="32">
        <v>0</v>
      </c>
    </row>
    <row r="1319" spans="1:13" x14ac:dyDescent="0.35">
      <c r="A1319" s="16" t="s">
        <v>3827</v>
      </c>
      <c r="B1319" s="16" t="s">
        <v>3836</v>
      </c>
      <c r="C1319" s="17" t="s">
        <v>7</v>
      </c>
      <c r="D1319" s="18" t="s">
        <v>6</v>
      </c>
      <c r="E1319" s="16" t="s">
        <v>6</v>
      </c>
      <c r="F1319" s="19" t="s">
        <v>2541</v>
      </c>
      <c r="G1319" s="41">
        <v>252230</v>
      </c>
      <c r="H1319" s="41">
        <v>252230</v>
      </c>
      <c r="I1319" s="31">
        <f>Essco_Report2[[#This Row],[FY 2021-22 Allocation]]-Essco_Report2[[#This Row],[FY 2021-22 Expended]]</f>
        <v>0</v>
      </c>
      <c r="J1319" s="32">
        <v>648725</v>
      </c>
      <c r="K1319" s="32">
        <v>648725</v>
      </c>
      <c r="L1319" s="32">
        <f>Essco_Report2[[#This Row],[FY 2022-23 Allocation]]-Essco_Report2[[#This Row],[FY 2022-23 Expended]]</f>
        <v>0</v>
      </c>
      <c r="M1319" s="32">
        <v>0</v>
      </c>
    </row>
    <row r="1320" spans="1:13" x14ac:dyDescent="0.35">
      <c r="A1320" s="16" t="s">
        <v>3827</v>
      </c>
      <c r="B1320" s="16" t="s">
        <v>3837</v>
      </c>
      <c r="C1320" s="17" t="s">
        <v>7</v>
      </c>
      <c r="D1320" s="21" t="s">
        <v>6</v>
      </c>
      <c r="E1320" s="16" t="s">
        <v>6</v>
      </c>
      <c r="F1320" s="19" t="s">
        <v>2542</v>
      </c>
      <c r="G1320" s="41">
        <v>50000</v>
      </c>
      <c r="H1320" s="41">
        <v>50000</v>
      </c>
      <c r="I1320" s="31">
        <f>Essco_Report2[[#This Row],[FY 2021-22 Allocation]]-Essco_Report2[[#This Row],[FY 2021-22 Expended]]</f>
        <v>0</v>
      </c>
      <c r="J1320" s="32">
        <v>50000</v>
      </c>
      <c r="K1320" s="32">
        <v>50000</v>
      </c>
      <c r="L1320" s="32">
        <f>Essco_Report2[[#This Row],[FY 2022-23 Allocation]]-Essco_Report2[[#This Row],[FY 2022-23 Expended]]</f>
        <v>0</v>
      </c>
      <c r="M1320" s="32">
        <v>0</v>
      </c>
    </row>
    <row r="1321" spans="1:13" x14ac:dyDescent="0.35">
      <c r="A1321" s="16" t="s">
        <v>3827</v>
      </c>
      <c r="B1321" s="16" t="s">
        <v>3838</v>
      </c>
      <c r="C1321" s="17" t="s">
        <v>7</v>
      </c>
      <c r="D1321" s="18" t="s">
        <v>6</v>
      </c>
      <c r="E1321" s="16" t="s">
        <v>6</v>
      </c>
      <c r="F1321" s="19" t="s">
        <v>2543</v>
      </c>
      <c r="G1321" s="41">
        <v>59127</v>
      </c>
      <c r="H1321" s="41">
        <v>0</v>
      </c>
      <c r="I1321" s="31">
        <f>Essco_Report2[[#This Row],[FY 2021-22 Allocation]]-Essco_Report2[[#This Row],[FY 2021-22 Expended]]</f>
        <v>59127</v>
      </c>
      <c r="J1321" s="32">
        <v>162336</v>
      </c>
      <c r="K1321" s="32">
        <v>3338.79</v>
      </c>
      <c r="L1321" s="32">
        <f>Essco_Report2[[#This Row],[FY 2022-23 Allocation]]-Essco_Report2[[#This Row],[FY 2022-23 Expended]]</f>
        <v>158997.21</v>
      </c>
      <c r="M1321" s="32">
        <v>218124.21</v>
      </c>
    </row>
    <row r="1322" spans="1:13" x14ac:dyDescent="0.35">
      <c r="A1322" s="16" t="s">
        <v>3827</v>
      </c>
      <c r="B1322" s="16" t="s">
        <v>3839</v>
      </c>
      <c r="C1322" s="17" t="s">
        <v>7</v>
      </c>
      <c r="D1322" s="18" t="s">
        <v>6</v>
      </c>
      <c r="E1322" s="16" t="s">
        <v>6</v>
      </c>
      <c r="F1322" s="19" t="s">
        <v>2544</v>
      </c>
      <c r="G1322" s="41">
        <v>158627</v>
      </c>
      <c r="H1322" s="41">
        <v>158627</v>
      </c>
      <c r="I1322" s="31">
        <f>Essco_Report2[[#This Row],[FY 2021-22 Allocation]]-Essco_Report2[[#This Row],[FY 2021-22 Expended]]</f>
        <v>0</v>
      </c>
      <c r="J1322" s="32">
        <v>433218</v>
      </c>
      <c r="K1322" s="32">
        <v>433218</v>
      </c>
      <c r="L1322" s="32">
        <f>Essco_Report2[[#This Row],[FY 2022-23 Allocation]]-Essco_Report2[[#This Row],[FY 2022-23 Expended]]</f>
        <v>0</v>
      </c>
      <c r="M1322" s="32">
        <v>0</v>
      </c>
    </row>
    <row r="1323" spans="1:13" x14ac:dyDescent="0.35">
      <c r="A1323" s="16" t="s">
        <v>3827</v>
      </c>
      <c r="B1323" s="16" t="s">
        <v>3840</v>
      </c>
      <c r="C1323" s="17" t="s">
        <v>7</v>
      </c>
      <c r="D1323" s="18" t="s">
        <v>6</v>
      </c>
      <c r="E1323" s="16" t="s">
        <v>6</v>
      </c>
      <c r="F1323" s="19" t="s">
        <v>2545</v>
      </c>
      <c r="G1323" s="41">
        <v>50000</v>
      </c>
      <c r="H1323" s="41">
        <v>50000</v>
      </c>
      <c r="I1323" s="31">
        <f>Essco_Report2[[#This Row],[FY 2021-22 Allocation]]-Essco_Report2[[#This Row],[FY 2021-22 Expended]]</f>
        <v>0</v>
      </c>
      <c r="J1323" s="32">
        <v>50000</v>
      </c>
      <c r="K1323" s="32">
        <v>50000</v>
      </c>
      <c r="L1323" s="32">
        <f>Essco_Report2[[#This Row],[FY 2022-23 Allocation]]-Essco_Report2[[#This Row],[FY 2022-23 Expended]]</f>
        <v>0</v>
      </c>
      <c r="M1323" s="32">
        <v>0</v>
      </c>
    </row>
    <row r="1324" spans="1:13" x14ac:dyDescent="0.35">
      <c r="A1324" s="17">
        <v>45</v>
      </c>
      <c r="B1324" s="28">
        <v>70037</v>
      </c>
      <c r="C1324" s="28" t="s">
        <v>7</v>
      </c>
      <c r="D1324" s="33" t="s">
        <v>6</v>
      </c>
      <c r="E1324" s="27" t="s">
        <v>6</v>
      </c>
      <c r="F1324" s="20" t="s">
        <v>4146</v>
      </c>
      <c r="G1324" s="42">
        <v>50000</v>
      </c>
      <c r="H1324" s="42">
        <v>7899.21</v>
      </c>
      <c r="I1324" s="45">
        <f>Essco_Report2[[#This Row],[FY 2021-22 Allocation]]-Essco_Report2[[#This Row],[FY 2021-22 Expended]]</f>
        <v>42100.79</v>
      </c>
      <c r="J1324" s="32">
        <v>0</v>
      </c>
      <c r="K1324" s="32">
        <v>0</v>
      </c>
      <c r="L1324" s="32">
        <f>Essco_Report2[[#This Row],[FY 2022-23 Allocation]]-Essco_Report2[[#This Row],[FY 2022-23 Expended]]</f>
        <v>0</v>
      </c>
      <c r="M1324" s="35">
        <f>Essco_Report2[[#This Row],[FY 2021-22 
Unspent Funds to Offset]]+Essco_Report2[[#This Row],[FY 2022-23 
Unspent Funds to Offset]]</f>
        <v>42100.79</v>
      </c>
    </row>
    <row r="1325" spans="1:13" x14ac:dyDescent="0.35">
      <c r="A1325" s="16" t="s">
        <v>3827</v>
      </c>
      <c r="B1325" s="16" t="s">
        <v>3841</v>
      </c>
      <c r="C1325" s="17" t="s">
        <v>7</v>
      </c>
      <c r="D1325" s="18" t="s">
        <v>6</v>
      </c>
      <c r="E1325" s="16" t="s">
        <v>6</v>
      </c>
      <c r="F1325" s="19" t="s">
        <v>2546</v>
      </c>
      <c r="G1325" s="41">
        <v>60389</v>
      </c>
      <c r="H1325" s="41">
        <v>60389</v>
      </c>
      <c r="I1325" s="31">
        <f>Essco_Report2[[#This Row],[FY 2021-22 Allocation]]-Essco_Report2[[#This Row],[FY 2021-22 Expended]]</f>
        <v>0</v>
      </c>
      <c r="J1325" s="32">
        <v>185445</v>
      </c>
      <c r="K1325" s="32">
        <v>185445</v>
      </c>
      <c r="L1325" s="32">
        <f>Essco_Report2[[#This Row],[FY 2022-23 Allocation]]-Essco_Report2[[#This Row],[FY 2022-23 Expended]]</f>
        <v>0</v>
      </c>
      <c r="M1325" s="32">
        <v>0</v>
      </c>
    </row>
    <row r="1326" spans="1:13" x14ac:dyDescent="0.35">
      <c r="A1326" s="16" t="s">
        <v>3827</v>
      </c>
      <c r="B1326" s="16" t="s">
        <v>3842</v>
      </c>
      <c r="C1326" s="17" t="s">
        <v>7</v>
      </c>
      <c r="D1326" s="18" t="s">
        <v>6</v>
      </c>
      <c r="E1326" s="16" t="s">
        <v>6</v>
      </c>
      <c r="F1326" s="19" t="s">
        <v>2547</v>
      </c>
      <c r="G1326" s="41">
        <v>50000</v>
      </c>
      <c r="H1326" s="41">
        <v>0</v>
      </c>
      <c r="I1326" s="31">
        <f>Essco_Report2[[#This Row],[FY 2021-22 Allocation]]-Essco_Report2[[#This Row],[FY 2021-22 Expended]]</f>
        <v>50000</v>
      </c>
      <c r="J1326" s="32">
        <v>131686</v>
      </c>
      <c r="K1326" s="32">
        <v>104999.81</v>
      </c>
      <c r="L1326" s="32">
        <f>Essco_Report2[[#This Row],[FY 2022-23 Allocation]]-Essco_Report2[[#This Row],[FY 2022-23 Expended]]</f>
        <v>26686.190000000002</v>
      </c>
      <c r="M1326" s="32">
        <v>76686.19</v>
      </c>
    </row>
    <row r="1327" spans="1:13" x14ac:dyDescent="0.35">
      <c r="A1327" s="16" t="s">
        <v>3827</v>
      </c>
      <c r="B1327" s="16" t="s">
        <v>3843</v>
      </c>
      <c r="C1327" s="17" t="s">
        <v>7</v>
      </c>
      <c r="D1327" s="18" t="s">
        <v>6</v>
      </c>
      <c r="E1327" s="16" t="s">
        <v>6</v>
      </c>
      <c r="F1327" s="19" t="s">
        <v>2548</v>
      </c>
      <c r="G1327" s="41">
        <v>50000</v>
      </c>
      <c r="H1327" s="41">
        <v>47701.17</v>
      </c>
      <c r="I1327" s="31">
        <f>Essco_Report2[[#This Row],[FY 2021-22 Allocation]]-Essco_Report2[[#This Row],[FY 2021-22 Expended]]</f>
        <v>2298.8300000000017</v>
      </c>
      <c r="J1327" s="32">
        <v>91354</v>
      </c>
      <c r="K1327" s="32">
        <v>57241.11</v>
      </c>
      <c r="L1327" s="32">
        <f>Essco_Report2[[#This Row],[FY 2022-23 Allocation]]-Essco_Report2[[#This Row],[FY 2022-23 Expended]]</f>
        <v>34112.89</v>
      </c>
      <c r="M1327" s="32">
        <v>36411.72</v>
      </c>
    </row>
    <row r="1328" spans="1:13" x14ac:dyDescent="0.35">
      <c r="A1328" s="16" t="s">
        <v>3827</v>
      </c>
      <c r="B1328" s="16" t="s">
        <v>3844</v>
      </c>
      <c r="C1328" s="17" t="s">
        <v>7</v>
      </c>
      <c r="D1328" s="18" t="s">
        <v>6</v>
      </c>
      <c r="E1328" s="16" t="s">
        <v>6</v>
      </c>
      <c r="F1328" s="19" t="s">
        <v>2549</v>
      </c>
      <c r="G1328" s="41">
        <v>50000</v>
      </c>
      <c r="H1328" s="41">
        <v>50000</v>
      </c>
      <c r="I1328" s="31">
        <f>Essco_Report2[[#This Row],[FY 2021-22 Allocation]]-Essco_Report2[[#This Row],[FY 2021-22 Expended]]</f>
        <v>0</v>
      </c>
      <c r="J1328" s="32">
        <v>61851</v>
      </c>
      <c r="K1328" s="32">
        <v>55495.18</v>
      </c>
      <c r="L1328" s="32">
        <f>Essco_Report2[[#This Row],[FY 2022-23 Allocation]]-Essco_Report2[[#This Row],[FY 2022-23 Expended]]</f>
        <v>6355.82</v>
      </c>
      <c r="M1328" s="32">
        <v>6355.82</v>
      </c>
    </row>
    <row r="1329" spans="1:13" x14ac:dyDescent="0.35">
      <c r="A1329" s="16" t="s">
        <v>3827</v>
      </c>
      <c r="B1329" s="16" t="s">
        <v>3845</v>
      </c>
      <c r="C1329" s="17" t="s">
        <v>7</v>
      </c>
      <c r="D1329" s="18" t="s">
        <v>6</v>
      </c>
      <c r="E1329" s="16" t="s">
        <v>6</v>
      </c>
      <c r="F1329" s="19" t="s">
        <v>2550</v>
      </c>
      <c r="G1329" s="41">
        <v>192435</v>
      </c>
      <c r="H1329" s="41">
        <v>192435</v>
      </c>
      <c r="I1329" s="31">
        <f>Essco_Report2[[#This Row],[FY 2021-22 Allocation]]-Essco_Report2[[#This Row],[FY 2021-22 Expended]]</f>
        <v>0</v>
      </c>
      <c r="J1329" s="32">
        <v>540367</v>
      </c>
      <c r="K1329" s="32">
        <v>540367</v>
      </c>
      <c r="L1329" s="32">
        <f>Essco_Report2[[#This Row],[FY 2022-23 Allocation]]-Essco_Report2[[#This Row],[FY 2022-23 Expended]]</f>
        <v>0</v>
      </c>
      <c r="M1329" s="32">
        <v>0</v>
      </c>
    </row>
    <row r="1330" spans="1:13" x14ac:dyDescent="0.35">
      <c r="A1330" s="16" t="s">
        <v>3827</v>
      </c>
      <c r="B1330" s="16" t="s">
        <v>3846</v>
      </c>
      <c r="C1330" s="17" t="s">
        <v>7</v>
      </c>
      <c r="D1330" s="18" t="s">
        <v>6</v>
      </c>
      <c r="E1330" s="16" t="s">
        <v>6</v>
      </c>
      <c r="F1330" s="19" t="s">
        <v>2551</v>
      </c>
      <c r="G1330" s="41">
        <v>1002392</v>
      </c>
      <c r="H1330" s="41">
        <v>1002392</v>
      </c>
      <c r="I1330" s="31">
        <f>Essco_Report2[[#This Row],[FY 2021-22 Allocation]]-Essco_Report2[[#This Row],[FY 2021-22 Expended]]</f>
        <v>0</v>
      </c>
      <c r="J1330" s="32">
        <v>2733767</v>
      </c>
      <c r="K1330" s="32">
        <v>2733767</v>
      </c>
      <c r="L1330" s="32">
        <f>Essco_Report2[[#This Row],[FY 2022-23 Allocation]]-Essco_Report2[[#This Row],[FY 2022-23 Expended]]</f>
        <v>0</v>
      </c>
      <c r="M1330" s="32">
        <v>0</v>
      </c>
    </row>
    <row r="1331" spans="1:13" x14ac:dyDescent="0.35">
      <c r="A1331" s="16" t="s">
        <v>3827</v>
      </c>
      <c r="B1331" s="16" t="s">
        <v>3846</v>
      </c>
      <c r="C1331" s="17" t="s">
        <v>2552</v>
      </c>
      <c r="D1331" s="18" t="s">
        <v>2553</v>
      </c>
      <c r="E1331" s="16" t="s">
        <v>10</v>
      </c>
      <c r="F1331" s="19" t="s">
        <v>2554</v>
      </c>
      <c r="G1331" s="41">
        <v>50000</v>
      </c>
      <c r="H1331" s="41">
        <v>50000</v>
      </c>
      <c r="I1331" s="31">
        <f>Essco_Report2[[#This Row],[FY 2021-22 Allocation]]-Essco_Report2[[#This Row],[FY 2021-22 Expended]]</f>
        <v>0</v>
      </c>
      <c r="J1331" s="32">
        <v>79327</v>
      </c>
      <c r="K1331" s="32">
        <v>79327</v>
      </c>
      <c r="L1331" s="32">
        <f>Essco_Report2[[#This Row],[FY 2022-23 Allocation]]-Essco_Report2[[#This Row],[FY 2022-23 Expended]]</f>
        <v>0</v>
      </c>
      <c r="M1331" s="32">
        <v>0</v>
      </c>
    </row>
    <row r="1332" spans="1:13" x14ac:dyDescent="0.35">
      <c r="A1332" s="16" t="s">
        <v>3827</v>
      </c>
      <c r="B1332" s="16" t="s">
        <v>3847</v>
      </c>
      <c r="C1332" s="17" t="s">
        <v>7</v>
      </c>
      <c r="D1332" s="18" t="s">
        <v>6</v>
      </c>
      <c r="E1332" s="16" t="s">
        <v>6</v>
      </c>
      <c r="F1332" s="19" t="s">
        <v>2555</v>
      </c>
      <c r="G1332" s="41">
        <v>50000</v>
      </c>
      <c r="H1332" s="41">
        <v>50000</v>
      </c>
      <c r="I1332" s="31">
        <f>Essco_Report2[[#This Row],[FY 2021-22 Allocation]]-Essco_Report2[[#This Row],[FY 2021-22 Expended]]</f>
        <v>0</v>
      </c>
      <c r="J1332" s="32">
        <v>57824</v>
      </c>
      <c r="K1332" s="32">
        <v>57824</v>
      </c>
      <c r="L1332" s="32">
        <f>Essco_Report2[[#This Row],[FY 2022-23 Allocation]]-Essco_Report2[[#This Row],[FY 2022-23 Expended]]</f>
        <v>0</v>
      </c>
      <c r="M1332" s="32">
        <v>0</v>
      </c>
    </row>
    <row r="1333" spans="1:13" x14ac:dyDescent="0.35">
      <c r="A1333" s="16" t="s">
        <v>3827</v>
      </c>
      <c r="B1333" s="16" t="s">
        <v>3848</v>
      </c>
      <c r="C1333" s="17" t="s">
        <v>7</v>
      </c>
      <c r="D1333" s="18" t="s">
        <v>6</v>
      </c>
      <c r="E1333" s="16" t="s">
        <v>6</v>
      </c>
      <c r="F1333" s="19" t="s">
        <v>2556</v>
      </c>
      <c r="G1333" s="41">
        <v>50000</v>
      </c>
      <c r="H1333" s="41">
        <v>0</v>
      </c>
      <c r="I1333" s="31">
        <f>Essco_Report2[[#This Row],[FY 2021-22 Allocation]]-Essco_Report2[[#This Row],[FY 2021-22 Expended]]</f>
        <v>50000</v>
      </c>
      <c r="J1333" s="32">
        <v>0</v>
      </c>
      <c r="K1333" s="32">
        <v>0</v>
      </c>
      <c r="L1333" s="32">
        <f>Essco_Report2[[#This Row],[FY 2022-23 Allocation]]-Essco_Report2[[#This Row],[FY 2022-23 Expended]]</f>
        <v>0</v>
      </c>
      <c r="M1333" s="32">
        <v>50000</v>
      </c>
    </row>
    <row r="1334" spans="1:13" x14ac:dyDescent="0.35">
      <c r="A1334" s="16" t="s">
        <v>3827</v>
      </c>
      <c r="B1334" s="16" t="s">
        <v>3848</v>
      </c>
      <c r="C1334" s="17" t="s">
        <v>2557</v>
      </c>
      <c r="D1334" s="18" t="s">
        <v>2558</v>
      </c>
      <c r="E1334" s="16" t="s">
        <v>10</v>
      </c>
      <c r="F1334" s="19" t="s">
        <v>2559</v>
      </c>
      <c r="G1334" s="41">
        <v>50000</v>
      </c>
      <c r="H1334" s="41">
        <v>50000</v>
      </c>
      <c r="I1334" s="31">
        <f>Essco_Report2[[#This Row],[FY 2021-22 Allocation]]-Essco_Report2[[#This Row],[FY 2021-22 Expended]]</f>
        <v>0</v>
      </c>
      <c r="J1334" s="32">
        <v>66417</v>
      </c>
      <c r="K1334" s="32">
        <v>66417</v>
      </c>
      <c r="L1334" s="32">
        <f>Essco_Report2[[#This Row],[FY 2022-23 Allocation]]-Essco_Report2[[#This Row],[FY 2022-23 Expended]]</f>
        <v>0</v>
      </c>
      <c r="M1334" s="32">
        <v>0</v>
      </c>
    </row>
    <row r="1335" spans="1:13" x14ac:dyDescent="0.35">
      <c r="A1335" s="16" t="s">
        <v>3827</v>
      </c>
      <c r="B1335" s="16" t="s">
        <v>3849</v>
      </c>
      <c r="C1335" s="17" t="s">
        <v>7</v>
      </c>
      <c r="D1335" s="18" t="s">
        <v>6</v>
      </c>
      <c r="E1335" s="16" t="s">
        <v>6</v>
      </c>
      <c r="F1335" s="19" t="s">
        <v>2560</v>
      </c>
      <c r="G1335" s="41">
        <v>50000</v>
      </c>
      <c r="H1335" s="41">
        <v>25596</v>
      </c>
      <c r="I1335" s="31">
        <f>Essco_Report2[[#This Row],[FY 2021-22 Allocation]]-Essco_Report2[[#This Row],[FY 2021-22 Expended]]</f>
        <v>24404</v>
      </c>
      <c r="J1335" s="32">
        <v>50000</v>
      </c>
      <c r="K1335" s="32">
        <v>1119.77</v>
      </c>
      <c r="L1335" s="32">
        <f>Essco_Report2[[#This Row],[FY 2022-23 Allocation]]-Essco_Report2[[#This Row],[FY 2022-23 Expended]]</f>
        <v>48880.23</v>
      </c>
      <c r="M1335" s="32">
        <v>73284.23000000001</v>
      </c>
    </row>
    <row r="1336" spans="1:13" x14ac:dyDescent="0.35">
      <c r="A1336" s="16" t="s">
        <v>3827</v>
      </c>
      <c r="B1336" s="16" t="s">
        <v>3850</v>
      </c>
      <c r="C1336" s="17" t="s">
        <v>7</v>
      </c>
      <c r="D1336" s="18" t="s">
        <v>6</v>
      </c>
      <c r="E1336" s="16" t="s">
        <v>6</v>
      </c>
      <c r="F1336" s="19" t="s">
        <v>2561</v>
      </c>
      <c r="G1336" s="41">
        <v>54517</v>
      </c>
      <c r="H1336" s="41">
        <v>45006.04</v>
      </c>
      <c r="I1336" s="31">
        <f>Essco_Report2[[#This Row],[FY 2021-22 Allocation]]-Essco_Report2[[#This Row],[FY 2021-22 Expended]]</f>
        <v>9510.9599999999991</v>
      </c>
      <c r="J1336" s="32">
        <v>166140</v>
      </c>
      <c r="K1336" s="32">
        <v>0</v>
      </c>
      <c r="L1336" s="32">
        <f>Essco_Report2[[#This Row],[FY 2022-23 Allocation]]-Essco_Report2[[#This Row],[FY 2022-23 Expended]]</f>
        <v>166140</v>
      </c>
      <c r="M1336" s="32">
        <f>Essco_Report2[[#This Row],[FY 2022-23 
Unspent Funds to Offset]]+Essco_Report2[[#This Row],[FY 2021-22 
Unspent Funds to Offset]]</f>
        <v>175650.96</v>
      </c>
    </row>
    <row r="1337" spans="1:13" x14ac:dyDescent="0.35">
      <c r="A1337" s="16" t="s">
        <v>3827</v>
      </c>
      <c r="B1337" s="16" t="s">
        <v>3851</v>
      </c>
      <c r="C1337" s="17" t="s">
        <v>7</v>
      </c>
      <c r="D1337" s="18" t="s">
        <v>6</v>
      </c>
      <c r="E1337" s="16" t="s">
        <v>6</v>
      </c>
      <c r="F1337" s="19" t="s">
        <v>2562</v>
      </c>
      <c r="G1337" s="41">
        <v>556503</v>
      </c>
      <c r="H1337" s="41">
        <v>147806.67000000001</v>
      </c>
      <c r="I1337" s="31">
        <f>Essco_Report2[[#This Row],[FY 2021-22 Allocation]]-Essco_Report2[[#This Row],[FY 2021-22 Expended]]</f>
        <v>408696.32999999996</v>
      </c>
      <c r="J1337" s="32">
        <v>1472133</v>
      </c>
      <c r="K1337" s="32">
        <v>800157.44</v>
      </c>
      <c r="L1337" s="32">
        <f>Essco_Report2[[#This Row],[FY 2022-23 Allocation]]-Essco_Report2[[#This Row],[FY 2022-23 Expended]]</f>
        <v>671975.56</v>
      </c>
      <c r="M1337" s="32">
        <v>1080671.8900000001</v>
      </c>
    </row>
    <row r="1338" spans="1:13" x14ac:dyDescent="0.35">
      <c r="A1338" s="16" t="s">
        <v>3827</v>
      </c>
      <c r="B1338" s="16" t="s">
        <v>3851</v>
      </c>
      <c r="C1338" s="17" t="s">
        <v>2563</v>
      </c>
      <c r="D1338" s="18" t="s">
        <v>2564</v>
      </c>
      <c r="E1338" s="16" t="s">
        <v>10</v>
      </c>
      <c r="F1338" s="19" t="s">
        <v>2565</v>
      </c>
      <c r="G1338" s="41">
        <v>50000</v>
      </c>
      <c r="H1338" s="41">
        <v>50000</v>
      </c>
      <c r="I1338" s="31">
        <f>Essco_Report2[[#This Row],[FY 2021-22 Allocation]]-Essco_Report2[[#This Row],[FY 2021-22 Expended]]</f>
        <v>0</v>
      </c>
      <c r="J1338" s="32">
        <v>160515</v>
      </c>
      <c r="K1338" s="32">
        <v>160515</v>
      </c>
      <c r="L1338" s="32">
        <f>Essco_Report2[[#This Row],[FY 2022-23 Allocation]]-Essco_Report2[[#This Row],[FY 2022-23 Expended]]</f>
        <v>0</v>
      </c>
      <c r="M1338" s="32">
        <v>0</v>
      </c>
    </row>
    <row r="1339" spans="1:13" x14ac:dyDescent="0.35">
      <c r="A1339" s="16" t="s">
        <v>3852</v>
      </c>
      <c r="B1339" s="16" t="s">
        <v>3853</v>
      </c>
      <c r="C1339" s="17" t="s">
        <v>7</v>
      </c>
      <c r="D1339" s="18" t="s">
        <v>6</v>
      </c>
      <c r="E1339" s="16" t="s">
        <v>6</v>
      </c>
      <c r="F1339" s="19" t="s">
        <v>2566</v>
      </c>
      <c r="G1339" s="41">
        <v>65673</v>
      </c>
      <c r="H1339" s="41">
        <v>65673</v>
      </c>
      <c r="I1339" s="31">
        <f>Essco_Report2[[#This Row],[FY 2021-22 Allocation]]-Essco_Report2[[#This Row],[FY 2021-22 Expended]]</f>
        <v>0</v>
      </c>
      <c r="J1339" s="32">
        <v>176455</v>
      </c>
      <c r="K1339" s="32">
        <v>176455</v>
      </c>
      <c r="L1339" s="32">
        <f>Essco_Report2[[#This Row],[FY 2022-23 Allocation]]-Essco_Report2[[#This Row],[FY 2022-23 Expended]]</f>
        <v>0</v>
      </c>
      <c r="M1339" s="32">
        <v>0</v>
      </c>
    </row>
    <row r="1340" spans="1:13" x14ac:dyDescent="0.35">
      <c r="A1340" s="16" t="s">
        <v>3854</v>
      </c>
      <c r="B1340" s="16">
        <v>70292</v>
      </c>
      <c r="C1340" s="28" t="s">
        <v>7</v>
      </c>
      <c r="D1340" s="29" t="s">
        <v>6</v>
      </c>
      <c r="E1340" s="27" t="s">
        <v>6</v>
      </c>
      <c r="F1340" s="20" t="s">
        <v>4145</v>
      </c>
      <c r="G1340" s="42">
        <v>50000</v>
      </c>
      <c r="H1340" s="42">
        <v>0</v>
      </c>
      <c r="I1340" s="31">
        <f>Essco_Report2[[#This Row],[FY 2021-22 Allocation]]-Essco_Report2[[#This Row],[FY 2021-22 Expended]]</f>
        <v>50000</v>
      </c>
      <c r="J1340" s="32">
        <v>50000</v>
      </c>
      <c r="K1340" s="32">
        <v>0</v>
      </c>
      <c r="L1340" s="32">
        <f>Essco_Report2[[#This Row],[FY 2022-23 Allocation]]-Essco_Report2[[#This Row],[FY 2022-23 Expended]]</f>
        <v>50000</v>
      </c>
      <c r="M1340" s="35">
        <f>Essco_Report2[[#This Row],[FY 2022-23 
Unspent Funds to Offset]]+Essco_Report2[[#This Row],[FY 2021-22 
Unspent Funds to Offset]]</f>
        <v>100000</v>
      </c>
    </row>
    <row r="1341" spans="1:13" x14ac:dyDescent="0.35">
      <c r="A1341" s="16" t="s">
        <v>3854</v>
      </c>
      <c r="B1341" s="16" t="s">
        <v>3855</v>
      </c>
      <c r="C1341" s="17" t="s">
        <v>7</v>
      </c>
      <c r="D1341" s="18" t="s">
        <v>6</v>
      </c>
      <c r="E1341" s="16" t="s">
        <v>6</v>
      </c>
      <c r="F1341" s="19" t="s">
        <v>2567</v>
      </c>
      <c r="G1341" s="41">
        <v>54370</v>
      </c>
      <c r="H1341" s="41">
        <v>0</v>
      </c>
      <c r="I1341" s="31">
        <f>Essco_Report2[[#This Row],[FY 2021-22 Allocation]]-Essco_Report2[[#This Row],[FY 2021-22 Expended]]</f>
        <v>54370</v>
      </c>
      <c r="J1341" s="32">
        <v>137454</v>
      </c>
      <c r="K1341" s="32">
        <v>1752.05</v>
      </c>
      <c r="L1341" s="32">
        <f>Essco_Report2[[#This Row],[FY 2022-23 Allocation]]-Essco_Report2[[#This Row],[FY 2022-23 Expended]]</f>
        <v>135701.95000000001</v>
      </c>
      <c r="M1341" s="32">
        <v>190071.95</v>
      </c>
    </row>
    <row r="1342" spans="1:13" x14ac:dyDescent="0.35">
      <c r="A1342" s="16" t="s">
        <v>3854</v>
      </c>
      <c r="B1342" s="16" t="s">
        <v>3856</v>
      </c>
      <c r="C1342" s="17" t="s">
        <v>7</v>
      </c>
      <c r="D1342" s="18" t="s">
        <v>6</v>
      </c>
      <c r="E1342" s="16" t="s">
        <v>6</v>
      </c>
      <c r="F1342" s="19" t="s">
        <v>2568</v>
      </c>
      <c r="G1342" s="41">
        <v>50000</v>
      </c>
      <c r="H1342" s="41">
        <v>50000</v>
      </c>
      <c r="I1342" s="31">
        <f>Essco_Report2[[#This Row],[FY 2021-22 Allocation]]-Essco_Report2[[#This Row],[FY 2021-22 Expended]]</f>
        <v>0</v>
      </c>
      <c r="J1342" s="32">
        <v>50000</v>
      </c>
      <c r="K1342" s="32">
        <v>50000</v>
      </c>
      <c r="L1342" s="32">
        <f>Essco_Report2[[#This Row],[FY 2022-23 Allocation]]-Essco_Report2[[#This Row],[FY 2022-23 Expended]]</f>
        <v>0</v>
      </c>
      <c r="M1342" s="32">
        <v>0</v>
      </c>
    </row>
    <row r="1343" spans="1:13" x14ac:dyDescent="0.35">
      <c r="A1343" s="16" t="s">
        <v>3854</v>
      </c>
      <c r="B1343" s="16" t="s">
        <v>3857</v>
      </c>
      <c r="C1343" s="17" t="s">
        <v>7</v>
      </c>
      <c r="D1343" s="21" t="s">
        <v>6</v>
      </c>
      <c r="E1343" s="16" t="s">
        <v>6</v>
      </c>
      <c r="F1343" s="19" t="s">
        <v>2569</v>
      </c>
      <c r="G1343" s="41">
        <v>50000</v>
      </c>
      <c r="H1343" s="41">
        <v>6442.18</v>
      </c>
      <c r="I1343" s="31">
        <f>Essco_Report2[[#This Row],[FY 2021-22 Allocation]]-Essco_Report2[[#This Row],[FY 2021-22 Expended]]</f>
        <v>43557.82</v>
      </c>
      <c r="J1343" s="32">
        <v>97442</v>
      </c>
      <c r="K1343" s="32">
        <v>50169.57</v>
      </c>
      <c r="L1343" s="32">
        <f>Essco_Report2[[#This Row],[FY 2022-23 Allocation]]-Essco_Report2[[#This Row],[FY 2022-23 Expended]]</f>
        <v>47272.43</v>
      </c>
      <c r="M1343" s="32">
        <v>90830.25</v>
      </c>
    </row>
    <row r="1344" spans="1:13" x14ac:dyDescent="0.35">
      <c r="A1344" s="16" t="s">
        <v>3854</v>
      </c>
      <c r="B1344" s="16" t="s">
        <v>3858</v>
      </c>
      <c r="C1344" s="17" t="s">
        <v>7</v>
      </c>
      <c r="D1344" s="18" t="s">
        <v>6</v>
      </c>
      <c r="E1344" s="16" t="s">
        <v>6</v>
      </c>
      <c r="F1344" s="19" t="s">
        <v>2570</v>
      </c>
      <c r="G1344" s="41">
        <v>50000</v>
      </c>
      <c r="H1344" s="41">
        <v>50000</v>
      </c>
      <c r="I1344" s="31">
        <f>Essco_Report2[[#This Row],[FY 2021-22 Allocation]]-Essco_Report2[[#This Row],[FY 2021-22 Expended]]</f>
        <v>0</v>
      </c>
      <c r="J1344" s="32">
        <v>54776</v>
      </c>
      <c r="K1344" s="32">
        <v>54776</v>
      </c>
      <c r="L1344" s="32">
        <f>Essco_Report2[[#This Row],[FY 2022-23 Allocation]]-Essco_Report2[[#This Row],[FY 2022-23 Expended]]</f>
        <v>0</v>
      </c>
      <c r="M1344" s="32">
        <v>0</v>
      </c>
    </row>
    <row r="1345" spans="1:13" x14ac:dyDescent="0.35">
      <c r="A1345" s="16" t="s">
        <v>3854</v>
      </c>
      <c r="B1345" s="16" t="s">
        <v>3859</v>
      </c>
      <c r="C1345" s="17" t="s">
        <v>7</v>
      </c>
      <c r="D1345" s="18" t="s">
        <v>6</v>
      </c>
      <c r="E1345" s="16" t="s">
        <v>6</v>
      </c>
      <c r="F1345" s="19" t="s">
        <v>2571</v>
      </c>
      <c r="G1345" s="41">
        <v>65132</v>
      </c>
      <c r="H1345" s="41">
        <v>65132</v>
      </c>
      <c r="I1345" s="31">
        <f>Essco_Report2[[#This Row],[FY 2021-22 Allocation]]-Essco_Report2[[#This Row],[FY 2021-22 Expended]]</f>
        <v>0</v>
      </c>
      <c r="J1345" s="32">
        <v>154148</v>
      </c>
      <c r="K1345" s="32">
        <v>10648</v>
      </c>
      <c r="L1345" s="32">
        <f>Essco_Report2[[#This Row],[FY 2022-23 Allocation]]-Essco_Report2[[#This Row],[FY 2022-23 Expended]]</f>
        <v>143500</v>
      </c>
      <c r="M1345" s="32">
        <v>143500</v>
      </c>
    </row>
    <row r="1346" spans="1:13" x14ac:dyDescent="0.35">
      <c r="A1346" s="16" t="s">
        <v>3854</v>
      </c>
      <c r="B1346" s="16" t="s">
        <v>3860</v>
      </c>
      <c r="C1346" s="17" t="s">
        <v>7</v>
      </c>
      <c r="D1346" s="21" t="s">
        <v>6</v>
      </c>
      <c r="E1346" s="16" t="s">
        <v>6</v>
      </c>
      <c r="F1346" s="19" t="s">
        <v>2572</v>
      </c>
      <c r="G1346" s="41">
        <v>50000</v>
      </c>
      <c r="H1346" s="41">
        <v>49500</v>
      </c>
      <c r="I1346" s="31">
        <f>Essco_Report2[[#This Row],[FY 2021-22 Allocation]]-Essco_Report2[[#This Row],[FY 2021-22 Expended]]</f>
        <v>500</v>
      </c>
      <c r="J1346" s="32">
        <v>62363</v>
      </c>
      <c r="K1346" s="32">
        <v>58900</v>
      </c>
      <c r="L1346" s="32">
        <f>Essco_Report2[[#This Row],[FY 2022-23 Allocation]]-Essco_Report2[[#This Row],[FY 2022-23 Expended]]</f>
        <v>3463</v>
      </c>
      <c r="M1346" s="32">
        <v>3963</v>
      </c>
    </row>
    <row r="1347" spans="1:13" x14ac:dyDescent="0.35">
      <c r="A1347" s="16" t="s">
        <v>3854</v>
      </c>
      <c r="B1347" s="16" t="s">
        <v>3861</v>
      </c>
      <c r="C1347" s="17" t="s">
        <v>7</v>
      </c>
      <c r="D1347" s="18" t="s">
        <v>6</v>
      </c>
      <c r="E1347" s="16" t="s">
        <v>6</v>
      </c>
      <c r="F1347" s="19" t="s">
        <v>2573</v>
      </c>
      <c r="G1347" s="41">
        <v>56063</v>
      </c>
      <c r="H1347" s="41">
        <v>0</v>
      </c>
      <c r="I1347" s="31">
        <f>Essco_Report2[[#This Row],[FY 2021-22 Allocation]]-Essco_Report2[[#This Row],[FY 2021-22 Expended]]</f>
        <v>56063</v>
      </c>
      <c r="J1347" s="32">
        <v>119328</v>
      </c>
      <c r="K1347" s="32">
        <v>0</v>
      </c>
      <c r="L1347" s="32">
        <f>Essco_Report2[[#This Row],[FY 2022-23 Allocation]]-Essco_Report2[[#This Row],[FY 2022-23 Expended]]</f>
        <v>119328</v>
      </c>
      <c r="M1347" s="32">
        <v>175391</v>
      </c>
    </row>
    <row r="1348" spans="1:13" x14ac:dyDescent="0.35">
      <c r="A1348" s="16" t="s">
        <v>3854</v>
      </c>
      <c r="B1348" s="16" t="s">
        <v>3862</v>
      </c>
      <c r="C1348" s="17" t="s">
        <v>7</v>
      </c>
      <c r="D1348" s="18" t="s">
        <v>6</v>
      </c>
      <c r="E1348" s="16" t="s">
        <v>6</v>
      </c>
      <c r="F1348" s="19" t="s">
        <v>2574</v>
      </c>
      <c r="G1348" s="41">
        <v>50000</v>
      </c>
      <c r="H1348" s="41">
        <v>0</v>
      </c>
      <c r="I1348" s="31">
        <f>Essco_Report2[[#This Row],[FY 2021-22 Allocation]]-Essco_Report2[[#This Row],[FY 2021-22 Expended]]</f>
        <v>50000</v>
      </c>
      <c r="J1348" s="32">
        <v>95908</v>
      </c>
      <c r="K1348" s="32">
        <v>47500</v>
      </c>
      <c r="L1348" s="32">
        <f>Essco_Report2[[#This Row],[FY 2022-23 Allocation]]-Essco_Report2[[#This Row],[FY 2022-23 Expended]]</f>
        <v>48408</v>
      </c>
      <c r="M1348" s="32">
        <v>98408</v>
      </c>
    </row>
    <row r="1349" spans="1:13" x14ac:dyDescent="0.35">
      <c r="A1349" s="16" t="s">
        <v>3854</v>
      </c>
      <c r="B1349" s="16" t="s">
        <v>3863</v>
      </c>
      <c r="C1349" s="17" t="s">
        <v>7</v>
      </c>
      <c r="D1349" s="18" t="s">
        <v>6</v>
      </c>
      <c r="E1349" s="16" t="s">
        <v>6</v>
      </c>
      <c r="F1349" s="19" t="s">
        <v>2575</v>
      </c>
      <c r="G1349" s="41">
        <v>50000</v>
      </c>
      <c r="H1349" s="41">
        <v>50000</v>
      </c>
      <c r="I1349" s="31">
        <f>Essco_Report2[[#This Row],[FY 2021-22 Allocation]]-Essco_Report2[[#This Row],[FY 2021-22 Expended]]</f>
        <v>0</v>
      </c>
      <c r="J1349" s="32">
        <v>65535</v>
      </c>
      <c r="K1349" s="32">
        <v>32738.5</v>
      </c>
      <c r="L1349" s="32">
        <f>Essco_Report2[[#This Row],[FY 2022-23 Allocation]]-Essco_Report2[[#This Row],[FY 2022-23 Expended]]</f>
        <v>32796.5</v>
      </c>
      <c r="M1349" s="32">
        <v>32796.5</v>
      </c>
    </row>
    <row r="1350" spans="1:13" x14ac:dyDescent="0.35">
      <c r="A1350" s="16" t="s">
        <v>3854</v>
      </c>
      <c r="B1350" s="16" t="s">
        <v>3864</v>
      </c>
      <c r="C1350" s="17" t="s">
        <v>7</v>
      </c>
      <c r="D1350" s="18" t="s">
        <v>6</v>
      </c>
      <c r="E1350" s="16" t="s">
        <v>6</v>
      </c>
      <c r="F1350" s="19" t="s">
        <v>2546</v>
      </c>
      <c r="G1350" s="41">
        <v>50000</v>
      </c>
      <c r="H1350" s="41">
        <v>0</v>
      </c>
      <c r="I1350" s="31">
        <f>Essco_Report2[[#This Row],[FY 2021-22 Allocation]]-Essco_Report2[[#This Row],[FY 2021-22 Expended]]</f>
        <v>50000</v>
      </c>
      <c r="J1350" s="32">
        <v>50000</v>
      </c>
      <c r="K1350" s="32">
        <v>40492.1</v>
      </c>
      <c r="L1350" s="32">
        <f>Essco_Report2[[#This Row],[FY 2022-23 Allocation]]-Essco_Report2[[#This Row],[FY 2022-23 Expended]]</f>
        <v>9507.9000000000015</v>
      </c>
      <c r="M1350" s="32">
        <f>Essco_Report2[[#This Row],[FY 2022-23 
Unspent Funds to Offset]]+Essco_Report2[[#This Row],[FY 2021-22 
Unspent Funds to Offset]]</f>
        <v>59507.9</v>
      </c>
    </row>
    <row r="1351" spans="1:13" x14ac:dyDescent="0.35">
      <c r="A1351" s="16" t="s">
        <v>3854</v>
      </c>
      <c r="B1351" s="16" t="s">
        <v>3865</v>
      </c>
      <c r="C1351" s="17" t="s">
        <v>7</v>
      </c>
      <c r="D1351" s="18" t="s">
        <v>6</v>
      </c>
      <c r="E1351" s="16" t="s">
        <v>6</v>
      </c>
      <c r="F1351" s="19" t="s">
        <v>2576</v>
      </c>
      <c r="G1351" s="41">
        <v>50000</v>
      </c>
      <c r="H1351" s="41">
        <v>50000</v>
      </c>
      <c r="I1351" s="31">
        <f>Essco_Report2[[#This Row],[FY 2021-22 Allocation]]-Essco_Report2[[#This Row],[FY 2021-22 Expended]]</f>
        <v>0</v>
      </c>
      <c r="J1351" s="32">
        <v>50000</v>
      </c>
      <c r="K1351" s="32">
        <v>50000</v>
      </c>
      <c r="L1351" s="32">
        <f>Essco_Report2[[#This Row],[FY 2022-23 Allocation]]-Essco_Report2[[#This Row],[FY 2022-23 Expended]]</f>
        <v>0</v>
      </c>
      <c r="M1351" s="32">
        <v>0</v>
      </c>
    </row>
    <row r="1352" spans="1:13" x14ac:dyDescent="0.35">
      <c r="A1352" s="16" t="s">
        <v>3854</v>
      </c>
      <c r="B1352" s="16" t="s">
        <v>3866</v>
      </c>
      <c r="C1352" s="17" t="s">
        <v>7</v>
      </c>
      <c r="D1352" s="18" t="s">
        <v>6</v>
      </c>
      <c r="E1352" s="16" t="s">
        <v>6</v>
      </c>
      <c r="F1352" s="19" t="s">
        <v>2577</v>
      </c>
      <c r="G1352" s="41">
        <v>50000</v>
      </c>
      <c r="H1352" s="41">
        <v>50000</v>
      </c>
      <c r="I1352" s="31">
        <f>Essco_Report2[[#This Row],[FY 2021-22 Allocation]]-Essco_Report2[[#This Row],[FY 2021-22 Expended]]</f>
        <v>0</v>
      </c>
      <c r="J1352" s="32">
        <v>50000</v>
      </c>
      <c r="K1352" s="32">
        <v>50000</v>
      </c>
      <c r="L1352" s="32">
        <f>Essco_Report2[[#This Row],[FY 2022-23 Allocation]]-Essco_Report2[[#This Row],[FY 2022-23 Expended]]</f>
        <v>0</v>
      </c>
      <c r="M1352" s="32">
        <v>0</v>
      </c>
    </row>
    <row r="1353" spans="1:13" x14ac:dyDescent="0.35">
      <c r="A1353" s="16" t="s">
        <v>3854</v>
      </c>
      <c r="B1353" s="16" t="s">
        <v>3867</v>
      </c>
      <c r="C1353" s="17" t="s">
        <v>7</v>
      </c>
      <c r="D1353" s="18" t="s">
        <v>6</v>
      </c>
      <c r="E1353" s="16" t="s">
        <v>6</v>
      </c>
      <c r="F1353" s="19" t="s">
        <v>2578</v>
      </c>
      <c r="G1353" s="41">
        <v>50000</v>
      </c>
      <c r="H1353" s="41">
        <v>0</v>
      </c>
      <c r="I1353" s="31">
        <f>Essco_Report2[[#This Row],[FY 2021-22 Allocation]]-Essco_Report2[[#This Row],[FY 2021-22 Expended]]</f>
        <v>50000</v>
      </c>
      <c r="J1353" s="32">
        <v>80941</v>
      </c>
      <c r="K1353" s="32">
        <v>14567</v>
      </c>
      <c r="L1353" s="32">
        <f>Essco_Report2[[#This Row],[FY 2022-23 Allocation]]-Essco_Report2[[#This Row],[FY 2022-23 Expended]]</f>
        <v>66374</v>
      </c>
      <c r="M1353" s="32">
        <v>116374</v>
      </c>
    </row>
    <row r="1354" spans="1:13" x14ac:dyDescent="0.35">
      <c r="A1354" s="16" t="s">
        <v>3854</v>
      </c>
      <c r="B1354" s="16" t="s">
        <v>3868</v>
      </c>
      <c r="C1354" s="17" t="s">
        <v>7</v>
      </c>
      <c r="D1354" s="18" t="s">
        <v>6</v>
      </c>
      <c r="E1354" s="16" t="s">
        <v>6</v>
      </c>
      <c r="F1354" s="19" t="s">
        <v>2579</v>
      </c>
      <c r="G1354" s="41">
        <v>54616</v>
      </c>
      <c r="H1354" s="41">
        <v>54616</v>
      </c>
      <c r="I1354" s="31">
        <f>Essco_Report2[[#This Row],[FY 2021-22 Allocation]]-Essco_Report2[[#This Row],[FY 2021-22 Expended]]</f>
        <v>0</v>
      </c>
      <c r="J1354" s="32">
        <v>155715</v>
      </c>
      <c r="K1354" s="32">
        <v>116400.41</v>
      </c>
      <c r="L1354" s="32">
        <f>Essco_Report2[[#This Row],[FY 2022-23 Allocation]]-Essco_Report2[[#This Row],[FY 2022-23 Expended]]</f>
        <v>39314.589999999997</v>
      </c>
      <c r="M1354" s="32">
        <v>39314.589999999997</v>
      </c>
    </row>
    <row r="1355" spans="1:13" x14ac:dyDescent="0.35">
      <c r="A1355" s="16" t="s">
        <v>3854</v>
      </c>
      <c r="B1355" s="16" t="s">
        <v>3869</v>
      </c>
      <c r="C1355" s="17" t="s">
        <v>7</v>
      </c>
      <c r="D1355" s="18" t="s">
        <v>6</v>
      </c>
      <c r="E1355" s="16" t="s">
        <v>6</v>
      </c>
      <c r="F1355" s="19" t="s">
        <v>2580</v>
      </c>
      <c r="G1355" s="41">
        <v>116818</v>
      </c>
      <c r="H1355" s="41">
        <v>116818</v>
      </c>
      <c r="I1355" s="31">
        <f>Essco_Report2[[#This Row],[FY 2021-22 Allocation]]-Essco_Report2[[#This Row],[FY 2021-22 Expended]]</f>
        <v>0</v>
      </c>
      <c r="J1355" s="32">
        <v>269861</v>
      </c>
      <c r="K1355" s="32">
        <v>163929.54999999999</v>
      </c>
      <c r="L1355" s="32">
        <f>Essco_Report2[[#This Row],[FY 2022-23 Allocation]]-Essco_Report2[[#This Row],[FY 2022-23 Expended]]</f>
        <v>105931.45000000001</v>
      </c>
      <c r="M1355" s="32">
        <v>105931.45</v>
      </c>
    </row>
    <row r="1356" spans="1:13" x14ac:dyDescent="0.35">
      <c r="A1356" s="16" t="s">
        <v>3854</v>
      </c>
      <c r="B1356" s="16" t="s">
        <v>3870</v>
      </c>
      <c r="C1356" s="17" t="s">
        <v>7</v>
      </c>
      <c r="D1356" s="18" t="s">
        <v>6</v>
      </c>
      <c r="E1356" s="16" t="s">
        <v>6</v>
      </c>
      <c r="F1356" s="19" t="s">
        <v>2581</v>
      </c>
      <c r="G1356" s="41">
        <v>50000</v>
      </c>
      <c r="H1356" s="41">
        <v>50000</v>
      </c>
      <c r="I1356" s="31">
        <f>Essco_Report2[[#This Row],[FY 2021-22 Allocation]]-Essco_Report2[[#This Row],[FY 2021-22 Expended]]</f>
        <v>0</v>
      </c>
      <c r="J1356" s="32">
        <v>50000</v>
      </c>
      <c r="K1356" s="32">
        <v>50000</v>
      </c>
      <c r="L1356" s="32">
        <f>Essco_Report2[[#This Row],[FY 2022-23 Allocation]]-Essco_Report2[[#This Row],[FY 2022-23 Expended]]</f>
        <v>0</v>
      </c>
      <c r="M1356" s="32">
        <v>0</v>
      </c>
    </row>
    <row r="1357" spans="1:13" x14ac:dyDescent="0.35">
      <c r="A1357" s="16" t="s">
        <v>3854</v>
      </c>
      <c r="B1357" s="16" t="s">
        <v>3871</v>
      </c>
      <c r="C1357" s="17" t="s">
        <v>7</v>
      </c>
      <c r="D1357" s="18" t="s">
        <v>6</v>
      </c>
      <c r="E1357" s="16" t="s">
        <v>6</v>
      </c>
      <c r="F1357" s="19" t="s">
        <v>2582</v>
      </c>
      <c r="G1357" s="41">
        <v>205033</v>
      </c>
      <c r="H1357" s="41">
        <v>98106.93</v>
      </c>
      <c r="I1357" s="31">
        <f>Essco_Report2[[#This Row],[FY 2021-22 Allocation]]-Essco_Report2[[#This Row],[FY 2021-22 Expended]]</f>
        <v>106926.07</v>
      </c>
      <c r="J1357" s="32">
        <v>553671</v>
      </c>
      <c r="K1357" s="32">
        <v>294261.13</v>
      </c>
      <c r="L1357" s="32">
        <f>Essco_Report2[[#This Row],[FY 2022-23 Allocation]]-Essco_Report2[[#This Row],[FY 2022-23 Expended]]</f>
        <v>259409.87</v>
      </c>
      <c r="M1357" s="32">
        <v>366335.94</v>
      </c>
    </row>
    <row r="1358" spans="1:13" x14ac:dyDescent="0.35">
      <c r="A1358" s="16" t="s">
        <v>3854</v>
      </c>
      <c r="B1358" s="16" t="s">
        <v>3872</v>
      </c>
      <c r="C1358" s="17" t="s">
        <v>7</v>
      </c>
      <c r="D1358" s="18" t="s">
        <v>6</v>
      </c>
      <c r="E1358" s="16" t="s">
        <v>6</v>
      </c>
      <c r="F1358" s="19" t="s">
        <v>2583</v>
      </c>
      <c r="G1358" s="41">
        <v>50000</v>
      </c>
      <c r="H1358" s="41">
        <v>25201.26</v>
      </c>
      <c r="I1358" s="31">
        <f>Essco_Report2[[#This Row],[FY 2021-22 Allocation]]-Essco_Report2[[#This Row],[FY 2021-22 Expended]]</f>
        <v>24798.74</v>
      </c>
      <c r="J1358" s="32">
        <v>58126</v>
      </c>
      <c r="K1358" s="32">
        <v>41721</v>
      </c>
      <c r="L1358" s="32">
        <f>Essco_Report2[[#This Row],[FY 2022-23 Allocation]]-Essco_Report2[[#This Row],[FY 2022-23 Expended]]</f>
        <v>16405</v>
      </c>
      <c r="M1358" s="32">
        <v>41203.740000000005</v>
      </c>
    </row>
    <row r="1359" spans="1:13" x14ac:dyDescent="0.35">
      <c r="A1359" s="16" t="s">
        <v>3854</v>
      </c>
      <c r="B1359" s="16" t="s">
        <v>3873</v>
      </c>
      <c r="C1359" s="17" t="s">
        <v>7</v>
      </c>
      <c r="D1359" s="18" t="s">
        <v>6</v>
      </c>
      <c r="E1359" s="16" t="s">
        <v>6</v>
      </c>
      <c r="F1359" s="19" t="s">
        <v>2584</v>
      </c>
      <c r="G1359" s="41">
        <v>345160</v>
      </c>
      <c r="H1359" s="41">
        <v>100288.09</v>
      </c>
      <c r="I1359" s="31">
        <f>Essco_Report2[[#This Row],[FY 2021-22 Allocation]]-Essco_Report2[[#This Row],[FY 2021-22 Expended]]</f>
        <v>244871.91</v>
      </c>
      <c r="J1359" s="32">
        <v>927818</v>
      </c>
      <c r="K1359" s="32">
        <v>112198.55</v>
      </c>
      <c r="L1359" s="32">
        <f>Essco_Report2[[#This Row],[FY 2022-23 Allocation]]-Essco_Report2[[#This Row],[FY 2022-23 Expended]]</f>
        <v>815619.45</v>
      </c>
      <c r="M1359" s="32">
        <v>1060491.3599999999</v>
      </c>
    </row>
    <row r="1360" spans="1:13" x14ac:dyDescent="0.35">
      <c r="A1360" s="16" t="s">
        <v>3854</v>
      </c>
      <c r="B1360" s="16" t="s">
        <v>3874</v>
      </c>
      <c r="C1360" s="17" t="s">
        <v>7</v>
      </c>
      <c r="D1360" s="18" t="s">
        <v>6</v>
      </c>
      <c r="E1360" s="16" t="s">
        <v>6</v>
      </c>
      <c r="F1360" s="19" t="s">
        <v>2585</v>
      </c>
      <c r="G1360" s="41">
        <v>145825</v>
      </c>
      <c r="H1360" s="41">
        <v>114302.2</v>
      </c>
      <c r="I1360" s="31">
        <f>Essco_Report2[[#This Row],[FY 2021-22 Allocation]]-Essco_Report2[[#This Row],[FY 2021-22 Expended]]</f>
        <v>31522.800000000003</v>
      </c>
      <c r="J1360" s="32">
        <v>275661</v>
      </c>
      <c r="K1360" s="32">
        <v>8932.7800000000007</v>
      </c>
      <c r="L1360" s="32">
        <f>Essco_Report2[[#This Row],[FY 2022-23 Allocation]]-Essco_Report2[[#This Row],[FY 2022-23 Expended]]</f>
        <v>266728.21999999997</v>
      </c>
      <c r="M1360" s="32">
        <v>298251.01999999996</v>
      </c>
    </row>
    <row r="1361" spans="1:13" x14ac:dyDescent="0.35">
      <c r="A1361" s="16" t="s">
        <v>3854</v>
      </c>
      <c r="B1361" s="16" t="s">
        <v>3875</v>
      </c>
      <c r="C1361" s="17" t="s">
        <v>7</v>
      </c>
      <c r="D1361" s="18" t="s">
        <v>6</v>
      </c>
      <c r="E1361" s="16" t="s">
        <v>6</v>
      </c>
      <c r="F1361" s="19" t="s">
        <v>2586</v>
      </c>
      <c r="G1361" s="41">
        <v>141916</v>
      </c>
      <c r="H1361" s="41">
        <v>104332.86</v>
      </c>
      <c r="I1361" s="31">
        <f>Essco_Report2[[#This Row],[FY 2021-22 Allocation]]-Essco_Report2[[#This Row],[FY 2021-22 Expended]]</f>
        <v>37583.14</v>
      </c>
      <c r="J1361" s="32">
        <v>333334</v>
      </c>
      <c r="K1361" s="32">
        <v>192800.73</v>
      </c>
      <c r="L1361" s="32">
        <f>Essco_Report2[[#This Row],[FY 2022-23 Allocation]]-Essco_Report2[[#This Row],[FY 2022-23 Expended]]</f>
        <v>140533.26999999999</v>
      </c>
      <c r="M1361" s="32">
        <v>178116.40999999997</v>
      </c>
    </row>
    <row r="1362" spans="1:13" x14ac:dyDescent="0.35">
      <c r="A1362" s="16" t="s">
        <v>3876</v>
      </c>
      <c r="B1362" s="16" t="s">
        <v>3877</v>
      </c>
      <c r="C1362" s="17" t="s">
        <v>2587</v>
      </c>
      <c r="D1362" s="18" t="s">
        <v>2588</v>
      </c>
      <c r="E1362" s="16" t="s">
        <v>10</v>
      </c>
      <c r="F1362" s="19" t="s">
        <v>2589</v>
      </c>
      <c r="G1362" s="41">
        <v>164538</v>
      </c>
      <c r="H1362" s="41">
        <v>164538</v>
      </c>
      <c r="I1362" s="31">
        <f>Essco_Report2[[#This Row],[FY 2021-22 Allocation]]-Essco_Report2[[#This Row],[FY 2021-22 Expended]]</f>
        <v>0</v>
      </c>
      <c r="J1362" s="32">
        <v>447581</v>
      </c>
      <c r="K1362" s="32">
        <v>447581</v>
      </c>
      <c r="L1362" s="32">
        <f>Essco_Report2[[#This Row],[FY 2022-23 Allocation]]-Essco_Report2[[#This Row],[FY 2022-23 Expended]]</f>
        <v>0</v>
      </c>
      <c r="M1362" s="32">
        <v>0</v>
      </c>
    </row>
    <row r="1363" spans="1:13" x14ac:dyDescent="0.35">
      <c r="A1363" s="16" t="s">
        <v>3876</v>
      </c>
      <c r="B1363" s="16" t="s">
        <v>3878</v>
      </c>
      <c r="C1363" s="17" t="s">
        <v>7</v>
      </c>
      <c r="D1363" s="18" t="s">
        <v>6</v>
      </c>
      <c r="E1363" s="16" t="s">
        <v>6</v>
      </c>
      <c r="F1363" s="19" t="s">
        <v>2590</v>
      </c>
      <c r="G1363" s="41">
        <v>377656</v>
      </c>
      <c r="H1363" s="41">
        <v>377656</v>
      </c>
      <c r="I1363" s="31">
        <f>Essco_Report2[[#This Row],[FY 2021-22 Allocation]]-Essco_Report2[[#This Row],[FY 2021-22 Expended]]</f>
        <v>0</v>
      </c>
      <c r="J1363" s="32">
        <v>1047693</v>
      </c>
      <c r="K1363" s="32">
        <v>1047693</v>
      </c>
      <c r="L1363" s="32">
        <f>Essco_Report2[[#This Row],[FY 2022-23 Allocation]]-Essco_Report2[[#This Row],[FY 2022-23 Expended]]</f>
        <v>0</v>
      </c>
      <c r="M1363" s="32">
        <v>0</v>
      </c>
    </row>
    <row r="1364" spans="1:13" x14ac:dyDescent="0.35">
      <c r="A1364" s="16" t="s">
        <v>3876</v>
      </c>
      <c r="B1364" s="16" t="s">
        <v>3879</v>
      </c>
      <c r="C1364" s="17" t="s">
        <v>7</v>
      </c>
      <c r="D1364" s="18" t="s">
        <v>6</v>
      </c>
      <c r="E1364" s="16" t="s">
        <v>6</v>
      </c>
      <c r="F1364" s="19" t="s">
        <v>2591</v>
      </c>
      <c r="G1364" s="41">
        <v>531861</v>
      </c>
      <c r="H1364" s="41">
        <v>531861</v>
      </c>
      <c r="I1364" s="31">
        <f>Essco_Report2[[#This Row],[FY 2021-22 Allocation]]-Essco_Report2[[#This Row],[FY 2021-22 Expended]]</f>
        <v>0</v>
      </c>
      <c r="J1364" s="32">
        <v>1484463</v>
      </c>
      <c r="K1364" s="32">
        <v>1484463</v>
      </c>
      <c r="L1364" s="32">
        <f>Essco_Report2[[#This Row],[FY 2022-23 Allocation]]-Essco_Report2[[#This Row],[FY 2022-23 Expended]]</f>
        <v>0</v>
      </c>
      <c r="M1364" s="32">
        <v>0</v>
      </c>
    </row>
    <row r="1365" spans="1:13" x14ac:dyDescent="0.35">
      <c r="A1365" s="16" t="s">
        <v>3876</v>
      </c>
      <c r="B1365" s="16" t="s">
        <v>3879</v>
      </c>
      <c r="C1365" s="17" t="s">
        <v>2592</v>
      </c>
      <c r="D1365" s="18" t="s">
        <v>2593</v>
      </c>
      <c r="E1365" s="16" t="s">
        <v>10</v>
      </c>
      <c r="F1365" s="19" t="s">
        <v>2594</v>
      </c>
      <c r="G1365" s="41">
        <v>54322</v>
      </c>
      <c r="H1365" s="41">
        <v>54322</v>
      </c>
      <c r="I1365" s="31">
        <f>Essco_Report2[[#This Row],[FY 2021-22 Allocation]]-Essco_Report2[[#This Row],[FY 2021-22 Expended]]</f>
        <v>0</v>
      </c>
      <c r="J1365" s="32">
        <v>199687</v>
      </c>
      <c r="K1365" s="32">
        <v>157469.13</v>
      </c>
      <c r="L1365" s="32">
        <f>Essco_Report2[[#This Row],[FY 2022-23 Allocation]]-Essco_Report2[[#This Row],[FY 2022-23 Expended]]</f>
        <v>42217.869999999995</v>
      </c>
      <c r="M1365" s="32">
        <v>42217.87</v>
      </c>
    </row>
    <row r="1366" spans="1:13" x14ac:dyDescent="0.35">
      <c r="A1366" s="16" t="s">
        <v>3876</v>
      </c>
      <c r="B1366" s="16" t="s">
        <v>3880</v>
      </c>
      <c r="C1366" s="17" t="s">
        <v>7</v>
      </c>
      <c r="D1366" s="18" t="s">
        <v>6</v>
      </c>
      <c r="E1366" s="16" t="s">
        <v>6</v>
      </c>
      <c r="F1366" s="19" t="s">
        <v>2595</v>
      </c>
      <c r="G1366" s="41">
        <v>4231222</v>
      </c>
      <c r="H1366" s="41">
        <v>231702.79</v>
      </c>
      <c r="I1366" s="31">
        <f>Essco_Report2[[#This Row],[FY 2021-22 Allocation]]-Essco_Report2[[#This Row],[FY 2021-22 Expended]]</f>
        <v>3999519.21</v>
      </c>
      <c r="J1366" s="32">
        <v>10967422</v>
      </c>
      <c r="K1366" s="32">
        <v>5602246.6799999997</v>
      </c>
      <c r="L1366" s="32">
        <f>Essco_Report2[[#This Row],[FY 2022-23 Allocation]]-Essco_Report2[[#This Row],[FY 2022-23 Expended]]</f>
        <v>5365175.32</v>
      </c>
      <c r="M1366" s="32">
        <v>9364694.5300000012</v>
      </c>
    </row>
    <row r="1367" spans="1:13" x14ac:dyDescent="0.35">
      <c r="A1367" s="16" t="s">
        <v>3876</v>
      </c>
      <c r="B1367" s="16" t="s">
        <v>3881</v>
      </c>
      <c r="C1367" s="17" t="s">
        <v>7</v>
      </c>
      <c r="D1367" s="18" t="s">
        <v>6</v>
      </c>
      <c r="E1367" s="16" t="s">
        <v>6</v>
      </c>
      <c r="F1367" s="19" t="s">
        <v>2596</v>
      </c>
      <c r="G1367" s="41">
        <v>513399</v>
      </c>
      <c r="H1367" s="41">
        <v>0</v>
      </c>
      <c r="I1367" s="31">
        <f>Essco_Report2[[#This Row],[FY 2021-22 Allocation]]-Essco_Report2[[#This Row],[FY 2021-22 Expended]]</f>
        <v>513399</v>
      </c>
      <c r="J1367" s="32">
        <v>1703499</v>
      </c>
      <c r="K1367" s="32">
        <v>0</v>
      </c>
      <c r="L1367" s="32">
        <f>Essco_Report2[[#This Row],[FY 2022-23 Allocation]]-Essco_Report2[[#This Row],[FY 2022-23 Expended]]</f>
        <v>1703499</v>
      </c>
      <c r="M1367" s="32">
        <v>2216898</v>
      </c>
    </row>
    <row r="1368" spans="1:13" x14ac:dyDescent="0.35">
      <c r="A1368" s="16" t="s">
        <v>3876</v>
      </c>
      <c r="B1368" s="16" t="s">
        <v>3882</v>
      </c>
      <c r="C1368" s="17" t="s">
        <v>7</v>
      </c>
      <c r="D1368" s="18" t="s">
        <v>6</v>
      </c>
      <c r="E1368" s="16" t="s">
        <v>6</v>
      </c>
      <c r="F1368" s="19" t="s">
        <v>2597</v>
      </c>
      <c r="G1368" s="41">
        <v>1649170</v>
      </c>
      <c r="H1368" s="41">
        <v>1649170</v>
      </c>
      <c r="I1368" s="31">
        <f>Essco_Report2[[#This Row],[FY 2021-22 Allocation]]-Essco_Report2[[#This Row],[FY 2021-22 Expended]]</f>
        <v>0</v>
      </c>
      <c r="J1368" s="32">
        <v>4449215</v>
      </c>
      <c r="K1368" s="32">
        <v>1738489.93</v>
      </c>
      <c r="L1368" s="32">
        <f>Essco_Report2[[#This Row],[FY 2022-23 Allocation]]-Essco_Report2[[#This Row],[FY 2022-23 Expended]]</f>
        <v>2710725.0700000003</v>
      </c>
      <c r="M1368" s="32">
        <v>2710725.07</v>
      </c>
    </row>
    <row r="1369" spans="1:13" x14ac:dyDescent="0.35">
      <c r="A1369" s="16" t="s">
        <v>3876</v>
      </c>
      <c r="B1369" s="16" t="s">
        <v>3882</v>
      </c>
      <c r="C1369" s="17" t="s">
        <v>2598</v>
      </c>
      <c r="D1369" s="18" t="s">
        <v>2599</v>
      </c>
      <c r="E1369" s="16" t="s">
        <v>10</v>
      </c>
      <c r="F1369" s="19" t="s">
        <v>3093</v>
      </c>
      <c r="G1369" s="41">
        <v>50000</v>
      </c>
      <c r="H1369" s="41">
        <v>50000</v>
      </c>
      <c r="I1369" s="31">
        <f>Essco_Report2[[#This Row],[FY 2021-22 Allocation]]-Essco_Report2[[#This Row],[FY 2021-22 Expended]]</f>
        <v>0</v>
      </c>
      <c r="J1369" s="32">
        <v>86541</v>
      </c>
      <c r="K1369" s="32">
        <v>86541</v>
      </c>
      <c r="L1369" s="32">
        <f>Essco_Report2[[#This Row],[FY 2022-23 Allocation]]-Essco_Report2[[#This Row],[FY 2022-23 Expended]]</f>
        <v>0</v>
      </c>
      <c r="M1369" s="32">
        <v>0</v>
      </c>
    </row>
    <row r="1370" spans="1:13" x14ac:dyDescent="0.35">
      <c r="A1370" s="16" t="s">
        <v>3876</v>
      </c>
      <c r="B1370" s="16" t="s">
        <v>3882</v>
      </c>
      <c r="C1370" s="17" t="s">
        <v>2600</v>
      </c>
      <c r="D1370" s="18" t="s">
        <v>2601</v>
      </c>
      <c r="E1370" s="16" t="s">
        <v>24</v>
      </c>
      <c r="F1370" s="19" t="s">
        <v>2602</v>
      </c>
      <c r="G1370" s="41">
        <v>262645</v>
      </c>
      <c r="H1370" s="41">
        <v>262645</v>
      </c>
      <c r="I1370" s="31">
        <f>Essco_Report2[[#This Row],[FY 2021-22 Allocation]]-Essco_Report2[[#This Row],[FY 2021-22 Expended]]</f>
        <v>0</v>
      </c>
      <c r="J1370" s="32">
        <v>715929</v>
      </c>
      <c r="K1370" s="32">
        <v>715929</v>
      </c>
      <c r="L1370" s="32">
        <f>Essco_Report2[[#This Row],[FY 2022-23 Allocation]]-Essco_Report2[[#This Row],[FY 2022-23 Expended]]</f>
        <v>0</v>
      </c>
      <c r="M1370" s="32">
        <v>0</v>
      </c>
    </row>
    <row r="1371" spans="1:13" x14ac:dyDescent="0.35">
      <c r="A1371" s="16" t="s">
        <v>3876</v>
      </c>
      <c r="B1371" s="16" t="s">
        <v>3883</v>
      </c>
      <c r="C1371" s="17" t="s">
        <v>7</v>
      </c>
      <c r="D1371" s="18" t="s">
        <v>6</v>
      </c>
      <c r="E1371" s="16" t="s">
        <v>6</v>
      </c>
      <c r="F1371" s="19" t="s">
        <v>2603</v>
      </c>
      <c r="G1371" s="41">
        <v>2984192</v>
      </c>
      <c r="H1371" s="41">
        <v>2984192</v>
      </c>
      <c r="I1371" s="31">
        <f>Essco_Report2[[#This Row],[FY 2021-22 Allocation]]-Essco_Report2[[#This Row],[FY 2021-22 Expended]]</f>
        <v>0</v>
      </c>
      <c r="J1371" s="32">
        <v>10551008</v>
      </c>
      <c r="K1371" s="32">
        <v>10551008</v>
      </c>
      <c r="L1371" s="32">
        <f>Essco_Report2[[#This Row],[FY 2022-23 Allocation]]-Essco_Report2[[#This Row],[FY 2022-23 Expended]]</f>
        <v>0</v>
      </c>
      <c r="M1371" s="32">
        <v>0</v>
      </c>
    </row>
    <row r="1372" spans="1:13" x14ac:dyDescent="0.35">
      <c r="A1372" s="16" t="s">
        <v>3876</v>
      </c>
      <c r="B1372" s="16" t="s">
        <v>3883</v>
      </c>
      <c r="C1372" s="17" t="s">
        <v>2604</v>
      </c>
      <c r="D1372" s="18" t="s">
        <v>2605</v>
      </c>
      <c r="E1372" s="16" t="s">
        <v>24</v>
      </c>
      <c r="F1372" s="19" t="s">
        <v>2606</v>
      </c>
      <c r="G1372" s="41">
        <v>117765</v>
      </c>
      <c r="H1372" s="41">
        <v>117765</v>
      </c>
      <c r="I1372" s="31">
        <f>Essco_Report2[[#This Row],[FY 2021-22 Allocation]]-Essco_Report2[[#This Row],[FY 2021-22 Expended]]</f>
        <v>0</v>
      </c>
      <c r="J1372" s="32">
        <v>300062</v>
      </c>
      <c r="K1372" s="32">
        <v>300062</v>
      </c>
      <c r="L1372" s="32">
        <f>Essco_Report2[[#This Row],[FY 2022-23 Allocation]]-Essco_Report2[[#This Row],[FY 2022-23 Expended]]</f>
        <v>0</v>
      </c>
      <c r="M1372" s="32">
        <v>0</v>
      </c>
    </row>
    <row r="1373" spans="1:13" x14ac:dyDescent="0.35">
      <c r="A1373" s="16" t="s">
        <v>3876</v>
      </c>
      <c r="B1373" s="16" t="s">
        <v>3883</v>
      </c>
      <c r="C1373" s="17" t="s">
        <v>2607</v>
      </c>
      <c r="D1373" s="18" t="s">
        <v>2608</v>
      </c>
      <c r="E1373" s="16" t="s">
        <v>10</v>
      </c>
      <c r="F1373" s="19" t="s">
        <v>2609</v>
      </c>
      <c r="G1373" s="41">
        <v>290226</v>
      </c>
      <c r="H1373" s="41">
        <v>290226</v>
      </c>
      <c r="I1373" s="31">
        <f>Essco_Report2[[#This Row],[FY 2021-22 Allocation]]-Essco_Report2[[#This Row],[FY 2021-22 Expended]]</f>
        <v>0</v>
      </c>
      <c r="J1373" s="32">
        <v>823969</v>
      </c>
      <c r="K1373" s="32">
        <v>823969</v>
      </c>
      <c r="L1373" s="32">
        <f>Essco_Report2[[#This Row],[FY 2022-23 Allocation]]-Essco_Report2[[#This Row],[FY 2022-23 Expended]]</f>
        <v>0</v>
      </c>
      <c r="M1373" s="32">
        <v>0</v>
      </c>
    </row>
    <row r="1374" spans="1:13" x14ac:dyDescent="0.35">
      <c r="A1374" s="16" t="s">
        <v>3876</v>
      </c>
      <c r="B1374" s="16" t="s">
        <v>3883</v>
      </c>
      <c r="C1374" s="17" t="s">
        <v>2610</v>
      </c>
      <c r="D1374" s="18" t="s">
        <v>2611</v>
      </c>
      <c r="E1374" s="16" t="s">
        <v>10</v>
      </c>
      <c r="F1374" s="19" t="s">
        <v>2612</v>
      </c>
      <c r="G1374" s="41">
        <v>50000</v>
      </c>
      <c r="H1374" s="41">
        <v>50000</v>
      </c>
      <c r="I1374" s="31">
        <f>Essco_Report2[[#This Row],[FY 2021-22 Allocation]]-Essco_Report2[[#This Row],[FY 2021-22 Expended]]</f>
        <v>0</v>
      </c>
      <c r="J1374" s="32">
        <v>50000</v>
      </c>
      <c r="K1374" s="32">
        <v>25070.92</v>
      </c>
      <c r="L1374" s="32">
        <f>Essco_Report2[[#This Row],[FY 2022-23 Allocation]]-Essco_Report2[[#This Row],[FY 2022-23 Expended]]</f>
        <v>24929.08</v>
      </c>
      <c r="M1374" s="32">
        <v>24929.08</v>
      </c>
    </row>
    <row r="1375" spans="1:13" x14ac:dyDescent="0.35">
      <c r="A1375" s="16" t="s">
        <v>3876</v>
      </c>
      <c r="B1375" s="16" t="s">
        <v>3883</v>
      </c>
      <c r="C1375" s="17" t="s">
        <v>2613</v>
      </c>
      <c r="D1375" s="18" t="s">
        <v>2614</v>
      </c>
      <c r="E1375" s="16" t="s">
        <v>10</v>
      </c>
      <c r="F1375" s="19" t="s">
        <v>2615</v>
      </c>
      <c r="G1375" s="41">
        <v>51182</v>
      </c>
      <c r="H1375" s="41">
        <v>45775.05</v>
      </c>
      <c r="I1375" s="31">
        <f>Essco_Report2[[#This Row],[FY 2021-22 Allocation]]-Essco_Report2[[#This Row],[FY 2021-22 Expended]]</f>
        <v>5406.9499999999971</v>
      </c>
      <c r="J1375" s="32">
        <v>88564</v>
      </c>
      <c r="K1375" s="32">
        <v>0</v>
      </c>
      <c r="L1375" s="32">
        <f>Essco_Report2[[#This Row],[FY 2022-23 Allocation]]-Essco_Report2[[#This Row],[FY 2022-23 Expended]]</f>
        <v>88564</v>
      </c>
      <c r="M1375" s="32">
        <v>93970.95</v>
      </c>
    </row>
    <row r="1376" spans="1:13" x14ac:dyDescent="0.35">
      <c r="A1376" s="16" t="s">
        <v>3884</v>
      </c>
      <c r="B1376" s="16" t="s">
        <v>3885</v>
      </c>
      <c r="C1376" s="17" t="s">
        <v>7</v>
      </c>
      <c r="D1376" s="18" t="s">
        <v>6</v>
      </c>
      <c r="E1376" s="16" t="s">
        <v>6</v>
      </c>
      <c r="F1376" s="19" t="s">
        <v>2616</v>
      </c>
      <c r="G1376" s="41">
        <v>50000</v>
      </c>
      <c r="H1376" s="41">
        <v>19469.18</v>
      </c>
      <c r="I1376" s="31">
        <f>Essco_Report2[[#This Row],[FY 2021-22 Allocation]]-Essco_Report2[[#This Row],[FY 2021-22 Expended]]</f>
        <v>30530.82</v>
      </c>
      <c r="J1376" s="32">
        <v>64035</v>
      </c>
      <c r="K1376" s="32">
        <v>64035</v>
      </c>
      <c r="L1376" s="32">
        <f>Essco_Report2[[#This Row],[FY 2022-23 Allocation]]-Essco_Report2[[#This Row],[FY 2022-23 Expended]]</f>
        <v>0</v>
      </c>
      <c r="M1376" s="32">
        <v>30530.82</v>
      </c>
    </row>
    <row r="1377" spans="1:13" x14ac:dyDescent="0.35">
      <c r="A1377" s="16" t="s">
        <v>3884</v>
      </c>
      <c r="B1377" s="16" t="s">
        <v>3886</v>
      </c>
      <c r="C1377" s="17" t="s">
        <v>7</v>
      </c>
      <c r="D1377" s="18" t="s">
        <v>6</v>
      </c>
      <c r="E1377" s="16" t="s">
        <v>6</v>
      </c>
      <c r="F1377" s="19" t="s">
        <v>2617</v>
      </c>
      <c r="G1377" s="41">
        <v>50000</v>
      </c>
      <c r="H1377" s="41">
        <v>50000</v>
      </c>
      <c r="I1377" s="31">
        <f>Essco_Report2[[#This Row],[FY 2021-22 Allocation]]-Essco_Report2[[#This Row],[FY 2021-22 Expended]]</f>
        <v>0</v>
      </c>
      <c r="J1377" s="32">
        <v>50000</v>
      </c>
      <c r="K1377" s="32">
        <v>8322.31</v>
      </c>
      <c r="L1377" s="32">
        <f>Essco_Report2[[#This Row],[FY 2022-23 Allocation]]-Essco_Report2[[#This Row],[FY 2022-23 Expended]]</f>
        <v>41677.69</v>
      </c>
      <c r="M1377" s="32">
        <v>41677.69</v>
      </c>
    </row>
    <row r="1378" spans="1:13" x14ac:dyDescent="0.35">
      <c r="A1378" s="16" t="s">
        <v>3884</v>
      </c>
      <c r="B1378" s="16" t="s">
        <v>3887</v>
      </c>
      <c r="C1378" s="17" t="s">
        <v>7</v>
      </c>
      <c r="D1378" s="21" t="s">
        <v>6</v>
      </c>
      <c r="E1378" s="16" t="s">
        <v>6</v>
      </c>
      <c r="F1378" s="19" t="s">
        <v>2618</v>
      </c>
      <c r="G1378" s="41">
        <v>1606931</v>
      </c>
      <c r="H1378" s="41">
        <v>1606931</v>
      </c>
      <c r="I1378" s="31">
        <f>Essco_Report2[[#This Row],[FY 2021-22 Allocation]]-Essco_Report2[[#This Row],[FY 2021-22 Expended]]</f>
        <v>0</v>
      </c>
      <c r="J1378" s="32">
        <v>3218883</v>
      </c>
      <c r="K1378" s="32">
        <v>3218883</v>
      </c>
      <c r="L1378" s="32">
        <f>Essco_Report2[[#This Row],[FY 2022-23 Allocation]]-Essco_Report2[[#This Row],[FY 2022-23 Expended]]</f>
        <v>0</v>
      </c>
      <c r="M1378" s="32">
        <v>0</v>
      </c>
    </row>
    <row r="1379" spans="1:13" x14ac:dyDescent="0.35">
      <c r="A1379" s="16" t="s">
        <v>3884</v>
      </c>
      <c r="B1379" s="16" t="s">
        <v>3888</v>
      </c>
      <c r="C1379" s="17" t="s">
        <v>7</v>
      </c>
      <c r="D1379" s="18" t="s">
        <v>6</v>
      </c>
      <c r="E1379" s="16" t="s">
        <v>6</v>
      </c>
      <c r="F1379" s="19" t="s">
        <v>2619</v>
      </c>
      <c r="G1379" s="41">
        <v>181931</v>
      </c>
      <c r="H1379" s="41">
        <v>181931</v>
      </c>
      <c r="I1379" s="31">
        <f>Essco_Report2[[#This Row],[FY 2021-22 Allocation]]-Essco_Report2[[#This Row],[FY 2021-22 Expended]]</f>
        <v>0</v>
      </c>
      <c r="J1379" s="32">
        <v>503219</v>
      </c>
      <c r="K1379" s="32">
        <v>503219</v>
      </c>
      <c r="L1379" s="32">
        <f>Essco_Report2[[#This Row],[FY 2022-23 Allocation]]-Essco_Report2[[#This Row],[FY 2022-23 Expended]]</f>
        <v>0</v>
      </c>
      <c r="M1379" s="32">
        <v>0</v>
      </c>
    </row>
    <row r="1380" spans="1:13" x14ac:dyDescent="0.35">
      <c r="A1380" s="16" t="s">
        <v>3884</v>
      </c>
      <c r="B1380" s="16" t="s">
        <v>3889</v>
      </c>
      <c r="C1380" s="17" t="s">
        <v>7</v>
      </c>
      <c r="D1380" s="18" t="s">
        <v>6</v>
      </c>
      <c r="E1380" s="16" t="s">
        <v>6</v>
      </c>
      <c r="F1380" s="19" t="s">
        <v>2620</v>
      </c>
      <c r="G1380" s="41">
        <v>50000</v>
      </c>
      <c r="H1380" s="41">
        <v>50000</v>
      </c>
      <c r="I1380" s="31">
        <f>Essco_Report2[[#This Row],[FY 2021-22 Allocation]]-Essco_Report2[[#This Row],[FY 2021-22 Expended]]</f>
        <v>0</v>
      </c>
      <c r="J1380" s="32">
        <v>50000</v>
      </c>
      <c r="K1380" s="32">
        <v>50000</v>
      </c>
      <c r="L1380" s="32">
        <f>Essco_Report2[[#This Row],[FY 2022-23 Allocation]]-Essco_Report2[[#This Row],[FY 2022-23 Expended]]</f>
        <v>0</v>
      </c>
      <c r="M1380" s="32">
        <v>0</v>
      </c>
    </row>
    <row r="1381" spans="1:13" x14ac:dyDescent="0.35">
      <c r="A1381" s="16" t="s">
        <v>3884</v>
      </c>
      <c r="B1381" s="16" t="s">
        <v>3889</v>
      </c>
      <c r="C1381" s="17" t="s">
        <v>2621</v>
      </c>
      <c r="D1381" s="18" t="s">
        <v>2622</v>
      </c>
      <c r="E1381" s="16" t="s">
        <v>24</v>
      </c>
      <c r="F1381" s="19" t="s">
        <v>2623</v>
      </c>
      <c r="G1381" s="41">
        <v>89546</v>
      </c>
      <c r="H1381" s="41">
        <v>89546</v>
      </c>
      <c r="I1381" s="31">
        <f>Essco_Report2[[#This Row],[FY 2021-22 Allocation]]-Essco_Report2[[#This Row],[FY 2021-22 Expended]]</f>
        <v>0</v>
      </c>
      <c r="J1381" s="32">
        <v>287378</v>
      </c>
      <c r="K1381" s="32">
        <v>287378</v>
      </c>
      <c r="L1381" s="32">
        <f>Essco_Report2[[#This Row],[FY 2022-23 Allocation]]-Essco_Report2[[#This Row],[FY 2022-23 Expended]]</f>
        <v>0</v>
      </c>
      <c r="M1381" s="32">
        <v>0</v>
      </c>
    </row>
    <row r="1382" spans="1:13" x14ac:dyDescent="0.35">
      <c r="A1382" s="16" t="s">
        <v>3884</v>
      </c>
      <c r="B1382" s="16" t="s">
        <v>3890</v>
      </c>
      <c r="C1382" s="17" t="s">
        <v>7</v>
      </c>
      <c r="D1382" s="21" t="s">
        <v>6</v>
      </c>
      <c r="E1382" s="16" t="s">
        <v>6</v>
      </c>
      <c r="F1382" s="19" t="s">
        <v>2624</v>
      </c>
      <c r="G1382" s="41">
        <v>297407</v>
      </c>
      <c r="H1382" s="41">
        <v>297407</v>
      </c>
      <c r="I1382" s="31">
        <f>Essco_Report2[[#This Row],[FY 2021-22 Allocation]]-Essco_Report2[[#This Row],[FY 2021-22 Expended]]</f>
        <v>0</v>
      </c>
      <c r="J1382" s="32">
        <v>798169</v>
      </c>
      <c r="K1382" s="32">
        <v>798169</v>
      </c>
      <c r="L1382" s="32">
        <f>Essco_Report2[[#This Row],[FY 2022-23 Allocation]]-Essco_Report2[[#This Row],[FY 2022-23 Expended]]</f>
        <v>0</v>
      </c>
      <c r="M1382" s="32">
        <v>0</v>
      </c>
    </row>
    <row r="1383" spans="1:13" x14ac:dyDescent="0.35">
      <c r="A1383" s="16" t="s">
        <v>3884</v>
      </c>
      <c r="B1383" s="16" t="s">
        <v>3891</v>
      </c>
      <c r="C1383" s="17" t="s">
        <v>7</v>
      </c>
      <c r="D1383" s="21" t="s">
        <v>6</v>
      </c>
      <c r="E1383" s="16" t="s">
        <v>6</v>
      </c>
      <c r="F1383" s="19" t="s">
        <v>2625</v>
      </c>
      <c r="G1383" s="41">
        <v>50000</v>
      </c>
      <c r="H1383" s="41">
        <v>1400</v>
      </c>
      <c r="I1383" s="31">
        <f>Essco_Report2[[#This Row],[FY 2021-22 Allocation]]-Essco_Report2[[#This Row],[FY 2021-22 Expended]]</f>
        <v>48600</v>
      </c>
      <c r="J1383" s="32">
        <v>50000</v>
      </c>
      <c r="K1383" s="32">
        <v>0</v>
      </c>
      <c r="L1383" s="32">
        <f>Essco_Report2[[#This Row],[FY 2022-23 Allocation]]-Essco_Report2[[#This Row],[FY 2022-23 Expended]]</f>
        <v>50000</v>
      </c>
      <c r="M1383" s="32">
        <v>98600</v>
      </c>
    </row>
    <row r="1384" spans="1:13" x14ac:dyDescent="0.35">
      <c r="A1384" s="16" t="s">
        <v>3884</v>
      </c>
      <c r="B1384" s="16" t="s">
        <v>3891</v>
      </c>
      <c r="C1384" s="17" t="s">
        <v>2626</v>
      </c>
      <c r="D1384" s="18" t="s">
        <v>2627</v>
      </c>
      <c r="E1384" s="16" t="s">
        <v>24</v>
      </c>
      <c r="F1384" s="19" t="s">
        <v>2628</v>
      </c>
      <c r="G1384" s="41">
        <v>50000</v>
      </c>
      <c r="H1384" s="41">
        <v>50000</v>
      </c>
      <c r="I1384" s="31">
        <f>Essco_Report2[[#This Row],[FY 2021-22 Allocation]]-Essco_Report2[[#This Row],[FY 2021-22 Expended]]</f>
        <v>0</v>
      </c>
      <c r="J1384" s="32">
        <v>75612</v>
      </c>
      <c r="K1384" s="32">
        <v>3068.37</v>
      </c>
      <c r="L1384" s="32">
        <f>Essco_Report2[[#This Row],[FY 2022-23 Allocation]]-Essco_Report2[[#This Row],[FY 2022-23 Expended]]</f>
        <v>72543.63</v>
      </c>
      <c r="M1384" s="32">
        <v>72543.63</v>
      </c>
    </row>
    <row r="1385" spans="1:13" x14ac:dyDescent="0.35">
      <c r="A1385" s="16" t="s">
        <v>3884</v>
      </c>
      <c r="B1385" s="16" t="s">
        <v>3892</v>
      </c>
      <c r="C1385" s="17" t="s">
        <v>7</v>
      </c>
      <c r="D1385" s="18" t="s">
        <v>6</v>
      </c>
      <c r="E1385" s="16" t="s">
        <v>6</v>
      </c>
      <c r="F1385" s="19" t="s">
        <v>2629</v>
      </c>
      <c r="G1385" s="41">
        <v>50000</v>
      </c>
      <c r="H1385" s="41">
        <v>50000</v>
      </c>
      <c r="I1385" s="31">
        <f>Essco_Report2[[#This Row],[FY 2021-22 Allocation]]-Essco_Report2[[#This Row],[FY 2021-22 Expended]]</f>
        <v>0</v>
      </c>
      <c r="J1385" s="32">
        <v>50000</v>
      </c>
      <c r="K1385" s="32">
        <v>50000</v>
      </c>
      <c r="L1385" s="32">
        <f>Essco_Report2[[#This Row],[FY 2022-23 Allocation]]-Essco_Report2[[#This Row],[FY 2022-23 Expended]]</f>
        <v>0</v>
      </c>
      <c r="M1385" s="32">
        <v>0</v>
      </c>
    </row>
    <row r="1386" spans="1:13" x14ac:dyDescent="0.35">
      <c r="A1386" s="16" t="s">
        <v>3884</v>
      </c>
      <c r="B1386" s="16" t="s">
        <v>3892</v>
      </c>
      <c r="C1386" s="17" t="s">
        <v>2630</v>
      </c>
      <c r="D1386" s="18" t="s">
        <v>2631</v>
      </c>
      <c r="E1386" s="16" t="s">
        <v>24</v>
      </c>
      <c r="F1386" s="19" t="s">
        <v>2632</v>
      </c>
      <c r="G1386" s="41">
        <v>55779</v>
      </c>
      <c r="H1386" s="41">
        <v>55779</v>
      </c>
      <c r="I1386" s="31">
        <f>Essco_Report2[[#This Row],[FY 2021-22 Allocation]]-Essco_Report2[[#This Row],[FY 2021-22 Expended]]</f>
        <v>0</v>
      </c>
      <c r="J1386" s="32">
        <v>119041</v>
      </c>
      <c r="K1386" s="32">
        <v>119041</v>
      </c>
      <c r="L1386" s="32">
        <f>Essco_Report2[[#This Row],[FY 2022-23 Allocation]]-Essco_Report2[[#This Row],[FY 2022-23 Expended]]</f>
        <v>0</v>
      </c>
      <c r="M1386" s="32">
        <v>0</v>
      </c>
    </row>
    <row r="1387" spans="1:13" x14ac:dyDescent="0.35">
      <c r="A1387" s="16" t="s">
        <v>3884</v>
      </c>
      <c r="B1387" s="16" t="s">
        <v>3893</v>
      </c>
      <c r="C1387" s="17" t="s">
        <v>7</v>
      </c>
      <c r="D1387" s="18" t="s">
        <v>6</v>
      </c>
      <c r="E1387" s="16" t="s">
        <v>6</v>
      </c>
      <c r="F1387" s="19" t="s">
        <v>2633</v>
      </c>
      <c r="G1387" s="41">
        <v>50000</v>
      </c>
      <c r="H1387" s="41">
        <v>50000</v>
      </c>
      <c r="I1387" s="31">
        <f>Essco_Report2[[#This Row],[FY 2021-22 Allocation]]-Essco_Report2[[#This Row],[FY 2021-22 Expended]]</f>
        <v>0</v>
      </c>
      <c r="J1387" s="32">
        <v>50000</v>
      </c>
      <c r="K1387" s="32">
        <v>26167.17</v>
      </c>
      <c r="L1387" s="32">
        <f>Essco_Report2[[#This Row],[FY 2022-23 Allocation]]-Essco_Report2[[#This Row],[FY 2022-23 Expended]]</f>
        <v>23832.83</v>
      </c>
      <c r="M1387" s="32">
        <v>23832.83</v>
      </c>
    </row>
    <row r="1388" spans="1:13" x14ac:dyDescent="0.35">
      <c r="A1388" s="16" t="s">
        <v>3884</v>
      </c>
      <c r="B1388" s="16" t="s">
        <v>3894</v>
      </c>
      <c r="C1388" s="17" t="s">
        <v>7</v>
      </c>
      <c r="D1388" s="18" t="s">
        <v>6</v>
      </c>
      <c r="E1388" s="16" t="s">
        <v>6</v>
      </c>
      <c r="F1388" s="19" t="s">
        <v>2634</v>
      </c>
      <c r="G1388" s="41">
        <v>50000</v>
      </c>
      <c r="H1388" s="41">
        <v>7766.13</v>
      </c>
      <c r="I1388" s="31">
        <f>Essco_Report2[[#This Row],[FY 2021-22 Allocation]]-Essco_Report2[[#This Row],[FY 2021-22 Expended]]</f>
        <v>42233.87</v>
      </c>
      <c r="J1388" s="32">
        <v>116528</v>
      </c>
      <c r="K1388" s="32">
        <v>62013.35</v>
      </c>
      <c r="L1388" s="32">
        <f>Essco_Report2[[#This Row],[FY 2022-23 Allocation]]-Essco_Report2[[#This Row],[FY 2022-23 Expended]]</f>
        <v>54514.65</v>
      </c>
      <c r="M1388" s="32">
        <v>96748.52</v>
      </c>
    </row>
    <row r="1389" spans="1:13" s="4" customFormat="1" x14ac:dyDescent="0.35">
      <c r="A1389" s="16" t="s">
        <v>3884</v>
      </c>
      <c r="B1389" s="16" t="s">
        <v>3895</v>
      </c>
      <c r="C1389" s="17" t="s">
        <v>7</v>
      </c>
      <c r="D1389" s="18" t="s">
        <v>6</v>
      </c>
      <c r="E1389" s="16" t="s">
        <v>6</v>
      </c>
      <c r="F1389" s="19" t="s">
        <v>2635</v>
      </c>
      <c r="G1389" s="41">
        <v>50000</v>
      </c>
      <c r="H1389" s="41">
        <v>50000</v>
      </c>
      <c r="I1389" s="31">
        <f>Essco_Report2[[#This Row],[FY 2021-22 Allocation]]-Essco_Report2[[#This Row],[FY 2021-22 Expended]]</f>
        <v>0</v>
      </c>
      <c r="J1389" s="32">
        <v>50000</v>
      </c>
      <c r="K1389" s="32">
        <v>50000</v>
      </c>
      <c r="L1389" s="32">
        <f>Essco_Report2[[#This Row],[FY 2022-23 Allocation]]-Essco_Report2[[#This Row],[FY 2022-23 Expended]]</f>
        <v>0</v>
      </c>
      <c r="M1389" s="32">
        <v>0</v>
      </c>
    </row>
    <row r="1390" spans="1:13" x14ac:dyDescent="0.35">
      <c r="A1390" s="16" t="s">
        <v>3884</v>
      </c>
      <c r="B1390" s="16" t="s">
        <v>3895</v>
      </c>
      <c r="C1390" s="17" t="s">
        <v>2636</v>
      </c>
      <c r="D1390" s="21" t="s">
        <v>2637</v>
      </c>
      <c r="E1390" s="16" t="s">
        <v>24</v>
      </c>
      <c r="F1390" s="19" t="s">
        <v>2638</v>
      </c>
      <c r="G1390" s="41">
        <v>72896</v>
      </c>
      <c r="H1390" s="41">
        <v>72896</v>
      </c>
      <c r="I1390" s="31">
        <f>Essco_Report2[[#This Row],[FY 2021-22 Allocation]]-Essco_Report2[[#This Row],[FY 2021-22 Expended]]</f>
        <v>0</v>
      </c>
      <c r="J1390" s="32">
        <v>214792</v>
      </c>
      <c r="K1390" s="32">
        <v>214792</v>
      </c>
      <c r="L1390" s="32">
        <f>Essco_Report2[[#This Row],[FY 2022-23 Allocation]]-Essco_Report2[[#This Row],[FY 2022-23 Expended]]</f>
        <v>0</v>
      </c>
      <c r="M1390" s="32">
        <v>0</v>
      </c>
    </row>
    <row r="1391" spans="1:13" x14ac:dyDescent="0.35">
      <c r="A1391" s="16" t="s">
        <v>3884</v>
      </c>
      <c r="B1391" s="16" t="s">
        <v>3895</v>
      </c>
      <c r="C1391" s="17" t="s">
        <v>2639</v>
      </c>
      <c r="D1391" s="18" t="s">
        <v>2640</v>
      </c>
      <c r="E1391" s="16" t="s">
        <v>24</v>
      </c>
      <c r="F1391" s="19" t="s">
        <v>2641</v>
      </c>
      <c r="G1391" s="41">
        <v>50000</v>
      </c>
      <c r="H1391" s="41">
        <v>50000</v>
      </c>
      <c r="I1391" s="31">
        <f>Essco_Report2[[#This Row],[FY 2021-22 Allocation]]-Essco_Report2[[#This Row],[FY 2021-22 Expended]]</f>
        <v>0</v>
      </c>
      <c r="J1391" s="32">
        <v>50000</v>
      </c>
      <c r="K1391" s="32">
        <v>50000</v>
      </c>
      <c r="L1391" s="32">
        <f>Essco_Report2[[#This Row],[FY 2022-23 Allocation]]-Essco_Report2[[#This Row],[FY 2022-23 Expended]]</f>
        <v>0</v>
      </c>
      <c r="M1391" s="32">
        <v>0</v>
      </c>
    </row>
    <row r="1392" spans="1:13" x14ac:dyDescent="0.35">
      <c r="A1392" s="16" t="s">
        <v>3884</v>
      </c>
      <c r="B1392" s="16" t="s">
        <v>3896</v>
      </c>
      <c r="C1392" s="17" t="s">
        <v>7</v>
      </c>
      <c r="D1392" s="18" t="s">
        <v>6</v>
      </c>
      <c r="E1392" s="16" t="s">
        <v>6</v>
      </c>
      <c r="F1392" s="19" t="s">
        <v>2642</v>
      </c>
      <c r="G1392" s="41">
        <v>50000</v>
      </c>
      <c r="H1392" s="41">
        <v>50000</v>
      </c>
      <c r="I1392" s="31">
        <f>Essco_Report2[[#This Row],[FY 2021-22 Allocation]]-Essco_Report2[[#This Row],[FY 2021-22 Expended]]</f>
        <v>0</v>
      </c>
      <c r="J1392" s="32">
        <v>50000</v>
      </c>
      <c r="K1392" s="32">
        <v>50000</v>
      </c>
      <c r="L1392" s="32">
        <f>Essco_Report2[[#This Row],[FY 2022-23 Allocation]]-Essco_Report2[[#This Row],[FY 2022-23 Expended]]</f>
        <v>0</v>
      </c>
      <c r="M1392" s="32">
        <v>0</v>
      </c>
    </row>
    <row r="1393" spans="1:13" x14ac:dyDescent="0.35">
      <c r="A1393" s="16" t="s">
        <v>3884</v>
      </c>
      <c r="B1393" s="16" t="s">
        <v>3896</v>
      </c>
      <c r="C1393" s="17" t="s">
        <v>2643</v>
      </c>
      <c r="D1393" s="18" t="s">
        <v>2644</v>
      </c>
      <c r="E1393" s="16" t="s">
        <v>24</v>
      </c>
      <c r="F1393" s="19" t="s">
        <v>3033</v>
      </c>
      <c r="G1393" s="41">
        <v>77961</v>
      </c>
      <c r="H1393" s="41">
        <v>77961</v>
      </c>
      <c r="I1393" s="31">
        <f>Essco_Report2[[#This Row],[FY 2021-22 Allocation]]-Essco_Report2[[#This Row],[FY 2021-22 Expended]]</f>
        <v>0</v>
      </c>
      <c r="J1393" s="32">
        <v>184408</v>
      </c>
      <c r="K1393" s="32">
        <v>184408</v>
      </c>
      <c r="L1393" s="32">
        <f>Essco_Report2[[#This Row],[FY 2022-23 Allocation]]-Essco_Report2[[#This Row],[FY 2022-23 Expended]]</f>
        <v>0</v>
      </c>
      <c r="M1393" s="32">
        <v>0</v>
      </c>
    </row>
    <row r="1394" spans="1:13" x14ac:dyDescent="0.35">
      <c r="A1394" s="16" t="s">
        <v>3884</v>
      </c>
      <c r="B1394" s="16" t="s">
        <v>3897</v>
      </c>
      <c r="C1394" s="17" t="s">
        <v>7</v>
      </c>
      <c r="D1394" s="18" t="s">
        <v>6</v>
      </c>
      <c r="E1394" s="16" t="s">
        <v>6</v>
      </c>
      <c r="F1394" s="19" t="s">
        <v>2645</v>
      </c>
      <c r="G1394" s="41">
        <v>50000</v>
      </c>
      <c r="H1394" s="41">
        <v>40139.99</v>
      </c>
      <c r="I1394" s="31">
        <f>Essco_Report2[[#This Row],[FY 2021-22 Allocation]]-Essco_Report2[[#This Row],[FY 2021-22 Expended]]</f>
        <v>9860.010000000002</v>
      </c>
      <c r="J1394" s="32">
        <v>50000</v>
      </c>
      <c r="K1394" s="32">
        <v>0</v>
      </c>
      <c r="L1394" s="32">
        <f>Essco_Report2[[#This Row],[FY 2022-23 Allocation]]-Essco_Report2[[#This Row],[FY 2022-23 Expended]]</f>
        <v>50000</v>
      </c>
      <c r="M1394" s="32">
        <v>59860.01</v>
      </c>
    </row>
    <row r="1395" spans="1:13" x14ac:dyDescent="0.35">
      <c r="A1395" s="16" t="s">
        <v>3884</v>
      </c>
      <c r="B1395" s="16" t="s">
        <v>3897</v>
      </c>
      <c r="C1395" s="17" t="s">
        <v>2646</v>
      </c>
      <c r="D1395" s="18" t="s">
        <v>2647</v>
      </c>
      <c r="E1395" s="16" t="s">
        <v>24</v>
      </c>
      <c r="F1395" s="19" t="s">
        <v>2648</v>
      </c>
      <c r="G1395" s="41">
        <v>50000</v>
      </c>
      <c r="H1395" s="41">
        <v>50000</v>
      </c>
      <c r="I1395" s="31">
        <f>Essco_Report2[[#This Row],[FY 2021-22 Allocation]]-Essco_Report2[[#This Row],[FY 2021-22 Expended]]</f>
        <v>0</v>
      </c>
      <c r="J1395" s="32">
        <v>57141</v>
      </c>
      <c r="K1395" s="32">
        <v>57141</v>
      </c>
      <c r="L1395" s="32">
        <f>Essco_Report2[[#This Row],[FY 2022-23 Allocation]]-Essco_Report2[[#This Row],[FY 2022-23 Expended]]</f>
        <v>0</v>
      </c>
      <c r="M1395" s="32">
        <v>0</v>
      </c>
    </row>
    <row r="1396" spans="1:13" x14ac:dyDescent="0.35">
      <c r="A1396" s="16" t="s">
        <v>3884</v>
      </c>
      <c r="B1396" s="16" t="s">
        <v>3898</v>
      </c>
      <c r="C1396" s="17" t="s">
        <v>7</v>
      </c>
      <c r="D1396" s="18" t="s">
        <v>6</v>
      </c>
      <c r="E1396" s="16" t="s">
        <v>6</v>
      </c>
      <c r="F1396" s="19" t="s">
        <v>2649</v>
      </c>
      <c r="G1396" s="41">
        <v>50000</v>
      </c>
      <c r="H1396" s="41">
        <v>50000</v>
      </c>
      <c r="I1396" s="31">
        <f>Essco_Report2[[#This Row],[FY 2021-22 Allocation]]-Essco_Report2[[#This Row],[FY 2021-22 Expended]]</f>
        <v>0</v>
      </c>
      <c r="J1396" s="32">
        <v>103667</v>
      </c>
      <c r="K1396" s="32">
        <v>79984.2</v>
      </c>
      <c r="L1396" s="32">
        <f>Essco_Report2[[#This Row],[FY 2022-23 Allocation]]-Essco_Report2[[#This Row],[FY 2022-23 Expended]]</f>
        <v>23682.800000000003</v>
      </c>
      <c r="M1396" s="32">
        <v>23682.799999999999</v>
      </c>
    </row>
    <row r="1397" spans="1:13" x14ac:dyDescent="0.35">
      <c r="A1397" s="16" t="s">
        <v>3884</v>
      </c>
      <c r="B1397" s="16" t="s">
        <v>3899</v>
      </c>
      <c r="C1397" s="17" t="s">
        <v>7</v>
      </c>
      <c r="D1397" s="21" t="s">
        <v>6</v>
      </c>
      <c r="E1397" s="16" t="s">
        <v>6</v>
      </c>
      <c r="F1397" s="19" t="s">
        <v>2650</v>
      </c>
      <c r="G1397" s="41">
        <v>50000</v>
      </c>
      <c r="H1397" s="41">
        <v>45282.91</v>
      </c>
      <c r="I1397" s="31">
        <f>Essco_Report2[[#This Row],[FY 2021-22 Allocation]]-Essco_Report2[[#This Row],[FY 2021-22 Expended]]</f>
        <v>4717.0899999999965</v>
      </c>
      <c r="J1397" s="32">
        <v>50000</v>
      </c>
      <c r="K1397" s="32">
        <v>50000</v>
      </c>
      <c r="L1397" s="32">
        <f>Essco_Report2[[#This Row],[FY 2022-23 Allocation]]-Essco_Report2[[#This Row],[FY 2022-23 Expended]]</f>
        <v>0</v>
      </c>
      <c r="M1397" s="32">
        <v>4717.09</v>
      </c>
    </row>
    <row r="1398" spans="1:13" x14ac:dyDescent="0.35">
      <c r="A1398" s="16" t="s">
        <v>3884</v>
      </c>
      <c r="B1398" s="16" t="s">
        <v>3900</v>
      </c>
      <c r="C1398" s="17" t="s">
        <v>7</v>
      </c>
      <c r="D1398" s="18" t="s">
        <v>6</v>
      </c>
      <c r="E1398" s="16" t="s">
        <v>6</v>
      </c>
      <c r="F1398" s="19" t="s">
        <v>2651</v>
      </c>
      <c r="G1398" s="41">
        <v>50000</v>
      </c>
      <c r="H1398" s="41">
        <v>0</v>
      </c>
      <c r="I1398" s="31">
        <f>Essco_Report2[[#This Row],[FY 2021-22 Allocation]]-Essco_Report2[[#This Row],[FY 2021-22 Expended]]</f>
        <v>50000</v>
      </c>
      <c r="J1398" s="32">
        <v>50000</v>
      </c>
      <c r="K1398" s="32">
        <v>0</v>
      </c>
      <c r="L1398" s="32">
        <f>Essco_Report2[[#This Row],[FY 2022-23 Allocation]]-Essco_Report2[[#This Row],[FY 2022-23 Expended]]</f>
        <v>50000</v>
      </c>
      <c r="M1398" s="32">
        <v>100000</v>
      </c>
    </row>
    <row r="1399" spans="1:13" x14ac:dyDescent="0.35">
      <c r="A1399" s="16" t="s">
        <v>3884</v>
      </c>
      <c r="B1399" s="16" t="s">
        <v>3900</v>
      </c>
      <c r="C1399" s="17" t="s">
        <v>3034</v>
      </c>
      <c r="D1399" s="18" t="s">
        <v>3035</v>
      </c>
      <c r="E1399" s="16" t="s">
        <v>24</v>
      </c>
      <c r="F1399" s="19" t="s">
        <v>3036</v>
      </c>
      <c r="G1399" s="41">
        <v>50000</v>
      </c>
      <c r="H1399" s="41">
        <v>0</v>
      </c>
      <c r="I1399" s="31">
        <f>Essco_Report2[[#This Row],[FY 2021-22 Allocation]]-Essco_Report2[[#This Row],[FY 2021-22 Expended]]</f>
        <v>50000</v>
      </c>
      <c r="J1399" s="32">
        <v>0</v>
      </c>
      <c r="K1399" s="32">
        <v>0</v>
      </c>
      <c r="L1399" s="32">
        <f>Essco_Report2[[#This Row],[FY 2022-23 Allocation]]-Essco_Report2[[#This Row],[FY 2022-23 Expended]]</f>
        <v>0</v>
      </c>
      <c r="M1399" s="32">
        <v>50000</v>
      </c>
    </row>
    <row r="1400" spans="1:13" x14ac:dyDescent="0.35">
      <c r="A1400" s="16" t="s">
        <v>3884</v>
      </c>
      <c r="B1400" s="16" t="s">
        <v>3900</v>
      </c>
      <c r="C1400" s="17" t="s">
        <v>2652</v>
      </c>
      <c r="D1400" s="18" t="s">
        <v>2653</v>
      </c>
      <c r="E1400" s="16" t="s">
        <v>24</v>
      </c>
      <c r="F1400" s="19" t="s">
        <v>2651</v>
      </c>
      <c r="G1400" s="41">
        <v>50000</v>
      </c>
      <c r="H1400" s="41">
        <v>0</v>
      </c>
      <c r="I1400" s="31">
        <f>Essco_Report2[[#This Row],[FY 2021-22 Allocation]]-Essco_Report2[[#This Row],[FY 2021-22 Expended]]</f>
        <v>50000</v>
      </c>
      <c r="J1400" s="32">
        <v>61708</v>
      </c>
      <c r="K1400" s="32">
        <v>0</v>
      </c>
      <c r="L1400" s="32">
        <f>Essco_Report2[[#This Row],[FY 2022-23 Allocation]]-Essco_Report2[[#This Row],[FY 2022-23 Expended]]</f>
        <v>61708</v>
      </c>
      <c r="M1400" s="32">
        <v>111708</v>
      </c>
    </row>
    <row r="1401" spans="1:13" x14ac:dyDescent="0.35">
      <c r="A1401" s="16" t="s">
        <v>3884</v>
      </c>
      <c r="B1401" s="16" t="s">
        <v>3901</v>
      </c>
      <c r="C1401" s="17" t="s">
        <v>7</v>
      </c>
      <c r="D1401" s="18" t="s">
        <v>6</v>
      </c>
      <c r="E1401" s="16" t="s">
        <v>6</v>
      </c>
      <c r="F1401" s="19" t="s">
        <v>2654</v>
      </c>
      <c r="G1401" s="41">
        <v>135751</v>
      </c>
      <c r="H1401" s="41">
        <v>135751</v>
      </c>
      <c r="I1401" s="31">
        <f>Essco_Report2[[#This Row],[FY 2021-22 Allocation]]-Essco_Report2[[#This Row],[FY 2021-22 Expended]]</f>
        <v>0</v>
      </c>
      <c r="J1401" s="32">
        <v>360156</v>
      </c>
      <c r="K1401" s="32">
        <v>186876.28</v>
      </c>
      <c r="L1401" s="32">
        <f>Essco_Report2[[#This Row],[FY 2022-23 Allocation]]-Essco_Report2[[#This Row],[FY 2022-23 Expended]]</f>
        <v>173279.72</v>
      </c>
      <c r="M1401" s="32">
        <v>173279.72</v>
      </c>
    </row>
    <row r="1402" spans="1:13" x14ac:dyDescent="0.35">
      <c r="A1402" s="16" t="s">
        <v>3884</v>
      </c>
      <c r="B1402" s="16" t="s">
        <v>3901</v>
      </c>
      <c r="C1402" s="17" t="s">
        <v>2655</v>
      </c>
      <c r="D1402" s="18" t="s">
        <v>2656</v>
      </c>
      <c r="E1402" s="16" t="s">
        <v>24</v>
      </c>
      <c r="F1402" s="19" t="s">
        <v>2657</v>
      </c>
      <c r="G1402" s="41">
        <v>91422</v>
      </c>
      <c r="H1402" s="41">
        <v>91422</v>
      </c>
      <c r="I1402" s="31">
        <f>Essco_Report2[[#This Row],[FY 2021-22 Allocation]]-Essco_Report2[[#This Row],[FY 2021-22 Expended]]</f>
        <v>0</v>
      </c>
      <c r="J1402" s="32">
        <v>292186</v>
      </c>
      <c r="K1402" s="32">
        <v>244442.71</v>
      </c>
      <c r="L1402" s="32">
        <f>Essco_Report2[[#This Row],[FY 2022-23 Allocation]]-Essco_Report2[[#This Row],[FY 2022-23 Expended]]</f>
        <v>47743.290000000008</v>
      </c>
      <c r="M1402" s="32">
        <v>47743.29</v>
      </c>
    </row>
    <row r="1403" spans="1:13" x14ac:dyDescent="0.35">
      <c r="A1403" s="16" t="s">
        <v>3884</v>
      </c>
      <c r="B1403" s="16" t="s">
        <v>3901</v>
      </c>
      <c r="C1403" s="17" t="s">
        <v>2658</v>
      </c>
      <c r="D1403" s="18" t="s">
        <v>2659</v>
      </c>
      <c r="E1403" s="16" t="s">
        <v>24</v>
      </c>
      <c r="F1403" s="19" t="s">
        <v>2660</v>
      </c>
      <c r="G1403" s="41">
        <v>63241</v>
      </c>
      <c r="H1403" s="41">
        <v>63241</v>
      </c>
      <c r="I1403" s="31">
        <f>Essco_Report2[[#This Row],[FY 2021-22 Allocation]]-Essco_Report2[[#This Row],[FY 2021-22 Expended]]</f>
        <v>0</v>
      </c>
      <c r="J1403" s="32">
        <v>180943</v>
      </c>
      <c r="K1403" s="32">
        <v>180943</v>
      </c>
      <c r="L1403" s="32">
        <f>Essco_Report2[[#This Row],[FY 2022-23 Allocation]]-Essco_Report2[[#This Row],[FY 2022-23 Expended]]</f>
        <v>0</v>
      </c>
      <c r="M1403" s="32">
        <v>0</v>
      </c>
    </row>
    <row r="1404" spans="1:13" x14ac:dyDescent="0.35">
      <c r="A1404" s="16" t="s">
        <v>3884</v>
      </c>
      <c r="B1404" s="16" t="s">
        <v>3902</v>
      </c>
      <c r="C1404" s="17" t="s">
        <v>7</v>
      </c>
      <c r="D1404" s="18" t="s">
        <v>6</v>
      </c>
      <c r="E1404" s="16" t="s">
        <v>6</v>
      </c>
      <c r="F1404" s="19" t="s">
        <v>2661</v>
      </c>
      <c r="G1404" s="41">
        <v>50000</v>
      </c>
      <c r="H1404" s="41">
        <v>0</v>
      </c>
      <c r="I1404" s="31">
        <f>Essco_Report2[[#This Row],[FY 2021-22 Allocation]]-Essco_Report2[[#This Row],[FY 2021-22 Expended]]</f>
        <v>50000</v>
      </c>
      <c r="J1404" s="32">
        <v>108176</v>
      </c>
      <c r="K1404" s="32">
        <v>7366.84</v>
      </c>
      <c r="L1404" s="32">
        <f>Essco_Report2[[#This Row],[FY 2022-23 Allocation]]-Essco_Report2[[#This Row],[FY 2022-23 Expended]]</f>
        <v>100809.16</v>
      </c>
      <c r="M1404" s="32">
        <v>150809.16</v>
      </c>
    </row>
    <row r="1405" spans="1:13" s="4" customFormat="1" x14ac:dyDescent="0.35">
      <c r="A1405" s="16" t="s">
        <v>3884</v>
      </c>
      <c r="B1405" s="16" t="s">
        <v>3903</v>
      </c>
      <c r="C1405" s="17" t="s">
        <v>7</v>
      </c>
      <c r="D1405" s="18" t="s">
        <v>6</v>
      </c>
      <c r="E1405" s="16" t="s">
        <v>6</v>
      </c>
      <c r="F1405" s="19" t="s">
        <v>2662</v>
      </c>
      <c r="G1405" s="41">
        <v>50000</v>
      </c>
      <c r="H1405" s="41">
        <v>24701.66</v>
      </c>
      <c r="I1405" s="31">
        <f>Essco_Report2[[#This Row],[FY 2021-22 Allocation]]-Essco_Report2[[#This Row],[FY 2021-22 Expended]]</f>
        <v>25298.34</v>
      </c>
      <c r="J1405" s="32">
        <v>50000</v>
      </c>
      <c r="K1405" s="32">
        <v>0</v>
      </c>
      <c r="L1405" s="32">
        <f>Essco_Report2[[#This Row],[FY 2022-23 Allocation]]-Essco_Report2[[#This Row],[FY 2022-23 Expended]]</f>
        <v>50000</v>
      </c>
      <c r="M1405" s="32">
        <v>75298.34</v>
      </c>
    </row>
    <row r="1406" spans="1:13" x14ac:dyDescent="0.35">
      <c r="A1406" s="16" t="s">
        <v>3884</v>
      </c>
      <c r="B1406" s="16" t="s">
        <v>3904</v>
      </c>
      <c r="C1406" s="17" t="s">
        <v>7</v>
      </c>
      <c r="D1406" s="21" t="s">
        <v>6</v>
      </c>
      <c r="E1406" s="16" t="s">
        <v>6</v>
      </c>
      <c r="F1406" s="19" t="s">
        <v>2663</v>
      </c>
      <c r="G1406" s="41">
        <v>50000</v>
      </c>
      <c r="H1406" s="41">
        <v>1714.47</v>
      </c>
      <c r="I1406" s="31">
        <f>Essco_Report2[[#This Row],[FY 2021-22 Allocation]]-Essco_Report2[[#This Row],[FY 2021-22 Expended]]</f>
        <v>48285.53</v>
      </c>
      <c r="J1406" s="32">
        <v>50000</v>
      </c>
      <c r="K1406" s="32">
        <v>21212.37</v>
      </c>
      <c r="L1406" s="32">
        <f>Essco_Report2[[#This Row],[FY 2022-23 Allocation]]-Essco_Report2[[#This Row],[FY 2022-23 Expended]]</f>
        <v>28787.63</v>
      </c>
      <c r="M1406" s="32">
        <v>77073.16</v>
      </c>
    </row>
    <row r="1407" spans="1:13" x14ac:dyDescent="0.35">
      <c r="A1407" s="16" t="s">
        <v>3884</v>
      </c>
      <c r="B1407" s="16" t="s">
        <v>3904</v>
      </c>
      <c r="C1407" s="17" t="s">
        <v>2664</v>
      </c>
      <c r="D1407" s="18" t="s">
        <v>2665</v>
      </c>
      <c r="E1407" s="16" t="s">
        <v>24</v>
      </c>
      <c r="F1407" s="19" t="s">
        <v>2666</v>
      </c>
      <c r="G1407" s="41">
        <v>85586</v>
      </c>
      <c r="H1407" s="41">
        <v>7190.42</v>
      </c>
      <c r="I1407" s="31">
        <f>Essco_Report2[[#This Row],[FY 2021-22 Allocation]]-Essco_Report2[[#This Row],[FY 2021-22 Expended]]</f>
        <v>78395.58</v>
      </c>
      <c r="J1407" s="32">
        <v>258112</v>
      </c>
      <c r="K1407" s="32">
        <v>116164.59</v>
      </c>
      <c r="L1407" s="32">
        <f>Essco_Report2[[#This Row],[FY 2022-23 Allocation]]-Essco_Report2[[#This Row],[FY 2022-23 Expended]]</f>
        <v>141947.41</v>
      </c>
      <c r="M1407" s="32">
        <v>220342.99</v>
      </c>
    </row>
    <row r="1408" spans="1:13" x14ac:dyDescent="0.35">
      <c r="A1408" s="16" t="s">
        <v>3884</v>
      </c>
      <c r="B1408" s="16" t="s">
        <v>3905</v>
      </c>
      <c r="C1408" s="17" t="s">
        <v>7</v>
      </c>
      <c r="D1408" s="18" t="s">
        <v>6</v>
      </c>
      <c r="E1408" s="16" t="s">
        <v>6</v>
      </c>
      <c r="F1408" s="19" t="s">
        <v>2667</v>
      </c>
      <c r="G1408" s="41">
        <v>90791</v>
      </c>
      <c r="H1408" s="41">
        <v>90791</v>
      </c>
      <c r="I1408" s="31">
        <f>Essco_Report2[[#This Row],[FY 2021-22 Allocation]]-Essco_Report2[[#This Row],[FY 2021-22 Expended]]</f>
        <v>0</v>
      </c>
      <c r="J1408" s="32">
        <v>253409</v>
      </c>
      <c r="K1408" s="32">
        <v>253409</v>
      </c>
      <c r="L1408" s="32">
        <f>Essco_Report2[[#This Row],[FY 2022-23 Allocation]]-Essco_Report2[[#This Row],[FY 2022-23 Expended]]</f>
        <v>0</v>
      </c>
      <c r="M1408" s="32">
        <v>0</v>
      </c>
    </row>
    <row r="1409" spans="1:13" x14ac:dyDescent="0.35">
      <c r="A1409" s="16" t="s">
        <v>3884</v>
      </c>
      <c r="B1409" s="16" t="s">
        <v>3905</v>
      </c>
      <c r="C1409" s="17" t="s">
        <v>2668</v>
      </c>
      <c r="D1409" s="21" t="s">
        <v>2669</v>
      </c>
      <c r="E1409" s="16" t="s">
        <v>10</v>
      </c>
      <c r="F1409" s="19" t="s">
        <v>2670</v>
      </c>
      <c r="G1409" s="41">
        <v>50000</v>
      </c>
      <c r="H1409" s="41">
        <v>50000</v>
      </c>
      <c r="I1409" s="31">
        <f>Essco_Report2[[#This Row],[FY 2021-22 Allocation]]-Essco_Report2[[#This Row],[FY 2021-22 Expended]]</f>
        <v>0</v>
      </c>
      <c r="J1409" s="32">
        <v>65975</v>
      </c>
      <c r="K1409" s="32">
        <v>65975</v>
      </c>
      <c r="L1409" s="32">
        <f>Essco_Report2[[#This Row],[FY 2022-23 Allocation]]-Essco_Report2[[#This Row],[FY 2022-23 Expended]]</f>
        <v>0</v>
      </c>
      <c r="M1409" s="32">
        <v>0</v>
      </c>
    </row>
    <row r="1410" spans="1:13" x14ac:dyDescent="0.35">
      <c r="A1410" s="16" t="s">
        <v>3884</v>
      </c>
      <c r="B1410" s="16" t="s">
        <v>3905</v>
      </c>
      <c r="C1410" s="17" t="s">
        <v>2671</v>
      </c>
      <c r="D1410" s="18" t="s">
        <v>2672</v>
      </c>
      <c r="E1410" s="16" t="s">
        <v>24</v>
      </c>
      <c r="F1410" s="19" t="s">
        <v>2673</v>
      </c>
      <c r="G1410" s="41">
        <v>166275</v>
      </c>
      <c r="H1410" s="41">
        <v>166275</v>
      </c>
      <c r="I1410" s="31">
        <f>Essco_Report2[[#This Row],[FY 2021-22 Allocation]]-Essco_Report2[[#This Row],[FY 2021-22 Expended]]</f>
        <v>0</v>
      </c>
      <c r="J1410" s="32">
        <v>474351</v>
      </c>
      <c r="K1410" s="32">
        <v>474351</v>
      </c>
      <c r="L1410" s="32">
        <f>Essco_Report2[[#This Row],[FY 2022-23 Allocation]]-Essco_Report2[[#This Row],[FY 2022-23 Expended]]</f>
        <v>0</v>
      </c>
      <c r="M1410" s="32">
        <v>0</v>
      </c>
    </row>
    <row r="1411" spans="1:13" x14ac:dyDescent="0.35">
      <c r="A1411" s="16" t="s">
        <v>3884</v>
      </c>
      <c r="B1411" s="16" t="s">
        <v>3905</v>
      </c>
      <c r="C1411" s="17" t="s">
        <v>2674</v>
      </c>
      <c r="D1411" s="18" t="s">
        <v>2675</v>
      </c>
      <c r="E1411" s="16" t="s">
        <v>24</v>
      </c>
      <c r="F1411" s="19" t="s">
        <v>2676</v>
      </c>
      <c r="G1411" s="41">
        <v>52019</v>
      </c>
      <c r="H1411" s="41">
        <v>52019</v>
      </c>
      <c r="I1411" s="31">
        <f>Essco_Report2[[#This Row],[FY 2021-22 Allocation]]-Essco_Report2[[#This Row],[FY 2021-22 Expended]]</f>
        <v>0</v>
      </c>
      <c r="J1411" s="32">
        <v>130900</v>
      </c>
      <c r="K1411" s="32">
        <v>130900</v>
      </c>
      <c r="L1411" s="32">
        <f>Essco_Report2[[#This Row],[FY 2022-23 Allocation]]-Essco_Report2[[#This Row],[FY 2022-23 Expended]]</f>
        <v>0</v>
      </c>
      <c r="M1411" s="32">
        <v>0</v>
      </c>
    </row>
    <row r="1412" spans="1:13" x14ac:dyDescent="0.35">
      <c r="A1412" s="16" t="s">
        <v>3884</v>
      </c>
      <c r="B1412" s="16" t="s">
        <v>3905</v>
      </c>
      <c r="C1412" s="17" t="s">
        <v>2677</v>
      </c>
      <c r="D1412" s="18" t="s">
        <v>2678</v>
      </c>
      <c r="E1412" s="16" t="s">
        <v>24</v>
      </c>
      <c r="F1412" s="19" t="s">
        <v>2679</v>
      </c>
      <c r="G1412" s="41">
        <v>159584</v>
      </c>
      <c r="H1412" s="41">
        <v>159584</v>
      </c>
      <c r="I1412" s="31">
        <f>Essco_Report2[[#This Row],[FY 2021-22 Allocation]]-Essco_Report2[[#This Row],[FY 2021-22 Expended]]</f>
        <v>0</v>
      </c>
      <c r="J1412" s="32">
        <v>401087</v>
      </c>
      <c r="K1412" s="32">
        <v>401087</v>
      </c>
      <c r="L1412" s="32">
        <f>Essco_Report2[[#This Row],[FY 2022-23 Allocation]]-Essco_Report2[[#This Row],[FY 2022-23 Expended]]</f>
        <v>0</v>
      </c>
      <c r="M1412" s="32">
        <v>0</v>
      </c>
    </row>
    <row r="1413" spans="1:13" x14ac:dyDescent="0.35">
      <c r="A1413" s="16" t="s">
        <v>3884</v>
      </c>
      <c r="B1413" s="16" t="s">
        <v>3905</v>
      </c>
      <c r="C1413" s="17" t="s">
        <v>2680</v>
      </c>
      <c r="D1413" s="18" t="s">
        <v>2681</v>
      </c>
      <c r="E1413" s="16" t="s">
        <v>24</v>
      </c>
      <c r="F1413" s="19" t="s">
        <v>2682</v>
      </c>
      <c r="G1413" s="41">
        <v>50000</v>
      </c>
      <c r="H1413" s="41">
        <v>50000</v>
      </c>
      <c r="I1413" s="31">
        <f>Essco_Report2[[#This Row],[FY 2021-22 Allocation]]-Essco_Report2[[#This Row],[FY 2021-22 Expended]]</f>
        <v>0</v>
      </c>
      <c r="J1413" s="32">
        <v>130301</v>
      </c>
      <c r="K1413" s="32">
        <v>130301</v>
      </c>
      <c r="L1413" s="32">
        <f>Essco_Report2[[#This Row],[FY 2022-23 Allocation]]-Essco_Report2[[#This Row],[FY 2022-23 Expended]]</f>
        <v>0</v>
      </c>
      <c r="M1413" s="32">
        <v>0</v>
      </c>
    </row>
    <row r="1414" spans="1:13" x14ac:dyDescent="0.35">
      <c r="A1414" s="16" t="s">
        <v>3884</v>
      </c>
      <c r="B1414" s="16" t="s">
        <v>3906</v>
      </c>
      <c r="C1414" s="17" t="s">
        <v>7</v>
      </c>
      <c r="D1414" s="18" t="s">
        <v>6</v>
      </c>
      <c r="E1414" s="16" t="s">
        <v>6</v>
      </c>
      <c r="F1414" s="19" t="s">
        <v>2683</v>
      </c>
      <c r="G1414" s="41">
        <v>464440</v>
      </c>
      <c r="H1414" s="41">
        <v>464440</v>
      </c>
      <c r="I1414" s="31">
        <f>Essco_Report2[[#This Row],[FY 2021-22 Allocation]]-Essco_Report2[[#This Row],[FY 2021-22 Expended]]</f>
        <v>0</v>
      </c>
      <c r="J1414" s="32">
        <v>1245939</v>
      </c>
      <c r="K1414" s="32">
        <v>1245939</v>
      </c>
      <c r="L1414" s="32">
        <f>Essco_Report2[[#This Row],[FY 2022-23 Allocation]]-Essco_Report2[[#This Row],[FY 2022-23 Expended]]</f>
        <v>0</v>
      </c>
      <c r="M1414" s="32">
        <v>0</v>
      </c>
    </row>
    <row r="1415" spans="1:13" x14ac:dyDescent="0.35">
      <c r="A1415" s="16" t="s">
        <v>3884</v>
      </c>
      <c r="B1415" s="16" t="s">
        <v>3906</v>
      </c>
      <c r="C1415" s="17" t="s">
        <v>2684</v>
      </c>
      <c r="D1415" s="21" t="s">
        <v>2685</v>
      </c>
      <c r="E1415" s="16" t="s">
        <v>24</v>
      </c>
      <c r="F1415" s="19" t="s">
        <v>2686</v>
      </c>
      <c r="G1415" s="41">
        <v>85040</v>
      </c>
      <c r="H1415" s="41">
        <v>85040</v>
      </c>
      <c r="I1415" s="31">
        <f>Essco_Report2[[#This Row],[FY 2021-22 Allocation]]-Essco_Report2[[#This Row],[FY 2021-22 Expended]]</f>
        <v>0</v>
      </c>
      <c r="J1415" s="32">
        <v>282257</v>
      </c>
      <c r="K1415" s="32">
        <v>282257</v>
      </c>
      <c r="L1415" s="32">
        <f>Essco_Report2[[#This Row],[FY 2022-23 Allocation]]-Essco_Report2[[#This Row],[FY 2022-23 Expended]]</f>
        <v>0</v>
      </c>
      <c r="M1415" s="32">
        <v>0</v>
      </c>
    </row>
    <row r="1416" spans="1:13" x14ac:dyDescent="0.35">
      <c r="A1416" s="16" t="s">
        <v>3884</v>
      </c>
      <c r="B1416" s="16" t="s">
        <v>3906</v>
      </c>
      <c r="C1416" s="17" t="s">
        <v>2687</v>
      </c>
      <c r="D1416" s="21" t="s">
        <v>2688</v>
      </c>
      <c r="E1416" s="16" t="s">
        <v>10</v>
      </c>
      <c r="F1416" s="19" t="s">
        <v>2689</v>
      </c>
      <c r="G1416" s="41">
        <v>50000</v>
      </c>
      <c r="H1416" s="41">
        <v>50000</v>
      </c>
      <c r="I1416" s="31">
        <f>Essco_Report2[[#This Row],[FY 2021-22 Allocation]]-Essco_Report2[[#This Row],[FY 2021-22 Expended]]</f>
        <v>0</v>
      </c>
      <c r="J1416" s="32">
        <v>87390</v>
      </c>
      <c r="K1416" s="32">
        <v>87390</v>
      </c>
      <c r="L1416" s="32">
        <f>Essco_Report2[[#This Row],[FY 2022-23 Allocation]]-Essco_Report2[[#This Row],[FY 2022-23 Expended]]</f>
        <v>0</v>
      </c>
      <c r="M1416" s="32">
        <v>0</v>
      </c>
    </row>
    <row r="1417" spans="1:13" x14ac:dyDescent="0.35">
      <c r="A1417" s="16" t="s">
        <v>3884</v>
      </c>
      <c r="B1417" s="16" t="s">
        <v>3907</v>
      </c>
      <c r="C1417" s="17" t="s">
        <v>2690</v>
      </c>
      <c r="D1417" s="21" t="s">
        <v>2691</v>
      </c>
      <c r="E1417" s="16" t="s">
        <v>24</v>
      </c>
      <c r="F1417" s="19" t="s">
        <v>2692</v>
      </c>
      <c r="G1417" s="41">
        <v>50745</v>
      </c>
      <c r="H1417" s="41">
        <v>50745</v>
      </c>
      <c r="I1417" s="31">
        <f>Essco_Report2[[#This Row],[FY 2021-22 Allocation]]-Essco_Report2[[#This Row],[FY 2021-22 Expended]]</f>
        <v>0</v>
      </c>
      <c r="J1417" s="32">
        <v>170558</v>
      </c>
      <c r="K1417" s="32">
        <v>170558</v>
      </c>
      <c r="L1417" s="32">
        <f>Essco_Report2[[#This Row],[FY 2022-23 Allocation]]-Essco_Report2[[#This Row],[FY 2022-23 Expended]]</f>
        <v>0</v>
      </c>
      <c r="M1417" s="32">
        <v>0</v>
      </c>
    </row>
    <row r="1418" spans="1:13" x14ac:dyDescent="0.35">
      <c r="A1418" s="16" t="s">
        <v>3884</v>
      </c>
      <c r="B1418" s="16" t="s">
        <v>3908</v>
      </c>
      <c r="C1418" s="17" t="s">
        <v>7</v>
      </c>
      <c r="D1418" s="18" t="s">
        <v>6</v>
      </c>
      <c r="E1418" s="16" t="s">
        <v>6</v>
      </c>
      <c r="F1418" s="19" t="s">
        <v>2693</v>
      </c>
      <c r="G1418" s="41">
        <v>88748</v>
      </c>
      <c r="H1418" s="41">
        <v>49259.1</v>
      </c>
      <c r="I1418" s="31">
        <f>Essco_Report2[[#This Row],[FY 2021-22 Allocation]]-Essco_Report2[[#This Row],[FY 2021-22 Expended]]</f>
        <v>39488.9</v>
      </c>
      <c r="J1418" s="32">
        <v>270090</v>
      </c>
      <c r="K1418" s="32">
        <v>165155.22</v>
      </c>
      <c r="L1418" s="32">
        <f>Essco_Report2[[#This Row],[FY 2022-23 Allocation]]-Essco_Report2[[#This Row],[FY 2022-23 Expended]]</f>
        <v>104934.78</v>
      </c>
      <c r="M1418" s="32">
        <v>144423.67999999999</v>
      </c>
    </row>
    <row r="1419" spans="1:13" x14ac:dyDescent="0.35">
      <c r="A1419" s="16" t="s">
        <v>3884</v>
      </c>
      <c r="B1419" s="16" t="s">
        <v>3908</v>
      </c>
      <c r="C1419" s="17" t="s">
        <v>2694</v>
      </c>
      <c r="D1419" s="18" t="s">
        <v>2695</v>
      </c>
      <c r="E1419" s="16" t="s">
        <v>10</v>
      </c>
      <c r="F1419" s="19" t="s">
        <v>2696</v>
      </c>
      <c r="G1419" s="41">
        <v>94537</v>
      </c>
      <c r="H1419" s="41">
        <v>55952.45</v>
      </c>
      <c r="I1419" s="31">
        <f>Essco_Report2[[#This Row],[FY 2021-22 Allocation]]-Essco_Report2[[#This Row],[FY 2021-22 Expended]]</f>
        <v>38584.550000000003</v>
      </c>
      <c r="J1419" s="32">
        <v>274203</v>
      </c>
      <c r="K1419" s="32">
        <v>168767.08</v>
      </c>
      <c r="L1419" s="32">
        <f>Essco_Report2[[#This Row],[FY 2022-23 Allocation]]-Essco_Report2[[#This Row],[FY 2022-23 Expended]]</f>
        <v>105435.92000000001</v>
      </c>
      <c r="M1419" s="32">
        <v>144020.47</v>
      </c>
    </row>
    <row r="1420" spans="1:13" x14ac:dyDescent="0.35">
      <c r="A1420" s="16" t="s">
        <v>3884</v>
      </c>
      <c r="B1420" s="16" t="s">
        <v>3908</v>
      </c>
      <c r="C1420" s="17" t="s">
        <v>2697</v>
      </c>
      <c r="D1420" s="21" t="s">
        <v>2698</v>
      </c>
      <c r="E1420" s="16" t="s">
        <v>10</v>
      </c>
      <c r="F1420" s="19" t="s">
        <v>2699</v>
      </c>
      <c r="G1420" s="41">
        <v>119948</v>
      </c>
      <c r="H1420" s="41">
        <v>57067.24</v>
      </c>
      <c r="I1420" s="31">
        <f>Essco_Report2[[#This Row],[FY 2021-22 Allocation]]-Essco_Report2[[#This Row],[FY 2021-22 Expended]]</f>
        <v>62880.76</v>
      </c>
      <c r="J1420" s="32">
        <v>352865</v>
      </c>
      <c r="K1420" s="32">
        <v>164153.34</v>
      </c>
      <c r="L1420" s="32">
        <f>Essco_Report2[[#This Row],[FY 2022-23 Allocation]]-Essco_Report2[[#This Row],[FY 2022-23 Expended]]</f>
        <v>188711.66</v>
      </c>
      <c r="M1420" s="32">
        <v>251592.42</v>
      </c>
    </row>
    <row r="1421" spans="1:13" x14ac:dyDescent="0.35">
      <c r="A1421" s="16" t="s">
        <v>3884</v>
      </c>
      <c r="B1421" s="16" t="s">
        <v>3909</v>
      </c>
      <c r="C1421" s="17" t="s">
        <v>7</v>
      </c>
      <c r="D1421" s="18" t="s">
        <v>6</v>
      </c>
      <c r="E1421" s="16" t="s">
        <v>6</v>
      </c>
      <c r="F1421" s="19" t="s">
        <v>2700</v>
      </c>
      <c r="G1421" s="41">
        <v>50000</v>
      </c>
      <c r="H1421" s="41">
        <v>21629</v>
      </c>
      <c r="I1421" s="31">
        <f>Essco_Report2[[#This Row],[FY 2021-22 Allocation]]-Essco_Report2[[#This Row],[FY 2021-22 Expended]]</f>
        <v>28371</v>
      </c>
      <c r="J1421" s="32">
        <v>50000</v>
      </c>
      <c r="K1421" s="32">
        <v>50000</v>
      </c>
      <c r="L1421" s="32">
        <f>Essco_Report2[[#This Row],[FY 2022-23 Allocation]]-Essco_Report2[[#This Row],[FY 2022-23 Expended]]</f>
        <v>0</v>
      </c>
      <c r="M1421" s="32">
        <v>28371</v>
      </c>
    </row>
    <row r="1422" spans="1:13" x14ac:dyDescent="0.35">
      <c r="A1422" s="16" t="s">
        <v>3884</v>
      </c>
      <c r="B1422" s="16" t="s">
        <v>3910</v>
      </c>
      <c r="C1422" s="17" t="s">
        <v>7</v>
      </c>
      <c r="D1422" s="21" t="s">
        <v>6</v>
      </c>
      <c r="E1422" s="16" t="s">
        <v>6</v>
      </c>
      <c r="F1422" s="19" t="s">
        <v>2701</v>
      </c>
      <c r="G1422" s="41">
        <v>231941</v>
      </c>
      <c r="H1422" s="41">
        <v>231941</v>
      </c>
      <c r="I1422" s="31">
        <f>Essco_Report2[[#This Row],[FY 2021-22 Allocation]]-Essco_Report2[[#This Row],[FY 2021-22 Expended]]</f>
        <v>0</v>
      </c>
      <c r="J1422" s="32">
        <v>657841</v>
      </c>
      <c r="K1422" s="32">
        <v>657841</v>
      </c>
      <c r="L1422" s="32">
        <f>Essco_Report2[[#This Row],[FY 2022-23 Allocation]]-Essco_Report2[[#This Row],[FY 2022-23 Expended]]</f>
        <v>0</v>
      </c>
      <c r="M1422" s="32">
        <v>0</v>
      </c>
    </row>
    <row r="1423" spans="1:13" x14ac:dyDescent="0.35">
      <c r="A1423" s="16" t="s">
        <v>3884</v>
      </c>
      <c r="B1423" s="16" t="s">
        <v>3910</v>
      </c>
      <c r="C1423" s="17" t="s">
        <v>2702</v>
      </c>
      <c r="D1423" s="18" t="s">
        <v>2703</v>
      </c>
      <c r="E1423" s="16" t="s">
        <v>24</v>
      </c>
      <c r="F1423" s="19" t="s">
        <v>3084</v>
      </c>
      <c r="G1423" s="41">
        <v>149182</v>
      </c>
      <c r="H1423" s="41">
        <v>149182</v>
      </c>
      <c r="I1423" s="31">
        <f>Essco_Report2[[#This Row],[FY 2021-22 Allocation]]-Essco_Report2[[#This Row],[FY 2021-22 Expended]]</f>
        <v>0</v>
      </c>
      <c r="J1423" s="32">
        <v>358198</v>
      </c>
      <c r="K1423" s="32">
        <v>358198</v>
      </c>
      <c r="L1423" s="32">
        <f>Essco_Report2[[#This Row],[FY 2022-23 Allocation]]-Essco_Report2[[#This Row],[FY 2022-23 Expended]]</f>
        <v>0</v>
      </c>
      <c r="M1423" s="32">
        <v>0</v>
      </c>
    </row>
    <row r="1424" spans="1:13" x14ac:dyDescent="0.35">
      <c r="A1424" s="16" t="s">
        <v>3884</v>
      </c>
      <c r="B1424" s="16" t="s">
        <v>3910</v>
      </c>
      <c r="C1424" s="17" t="s">
        <v>2704</v>
      </c>
      <c r="D1424" s="21" t="s">
        <v>2705</v>
      </c>
      <c r="E1424" s="16" t="s">
        <v>24</v>
      </c>
      <c r="F1424" s="19" t="s">
        <v>2706</v>
      </c>
      <c r="G1424" s="41">
        <v>122719</v>
      </c>
      <c r="H1424" s="41">
        <v>122719</v>
      </c>
      <c r="I1424" s="31">
        <f>Essco_Report2[[#This Row],[FY 2021-22 Allocation]]-Essco_Report2[[#This Row],[FY 2021-22 Expended]]</f>
        <v>0</v>
      </c>
      <c r="J1424" s="32">
        <v>318421</v>
      </c>
      <c r="K1424" s="32">
        <v>318421</v>
      </c>
      <c r="L1424" s="32">
        <f>Essco_Report2[[#This Row],[FY 2022-23 Allocation]]-Essco_Report2[[#This Row],[FY 2022-23 Expended]]</f>
        <v>0</v>
      </c>
      <c r="M1424" s="32">
        <v>0</v>
      </c>
    </row>
    <row r="1425" spans="1:13" x14ac:dyDescent="0.35">
      <c r="A1425" s="16" t="s">
        <v>3884</v>
      </c>
      <c r="B1425" s="16" t="s">
        <v>3910</v>
      </c>
      <c r="C1425" s="17" t="s">
        <v>2707</v>
      </c>
      <c r="D1425" s="21" t="s">
        <v>2708</v>
      </c>
      <c r="E1425" s="16" t="s">
        <v>24</v>
      </c>
      <c r="F1425" s="19" t="s">
        <v>2709</v>
      </c>
      <c r="G1425" s="41">
        <v>104596</v>
      </c>
      <c r="H1425" s="41">
        <v>104596</v>
      </c>
      <c r="I1425" s="31">
        <f>Essco_Report2[[#This Row],[FY 2021-22 Allocation]]-Essco_Report2[[#This Row],[FY 2021-22 Expended]]</f>
        <v>0</v>
      </c>
      <c r="J1425" s="32">
        <v>306598</v>
      </c>
      <c r="K1425" s="32">
        <v>306598</v>
      </c>
      <c r="L1425" s="32">
        <f>Essco_Report2[[#This Row],[FY 2022-23 Allocation]]-Essco_Report2[[#This Row],[FY 2022-23 Expended]]</f>
        <v>0</v>
      </c>
      <c r="M1425" s="32">
        <v>0</v>
      </c>
    </row>
    <row r="1426" spans="1:13" x14ac:dyDescent="0.35">
      <c r="A1426" s="16" t="s">
        <v>3884</v>
      </c>
      <c r="B1426" s="16" t="s">
        <v>3910</v>
      </c>
      <c r="C1426" s="17" t="s">
        <v>2710</v>
      </c>
      <c r="D1426" s="18" t="s">
        <v>2711</v>
      </c>
      <c r="E1426" s="16" t="s">
        <v>24</v>
      </c>
      <c r="F1426" s="19" t="s">
        <v>2712</v>
      </c>
      <c r="G1426" s="41">
        <v>110005</v>
      </c>
      <c r="H1426" s="41">
        <v>110005</v>
      </c>
      <c r="I1426" s="31">
        <f>Essco_Report2[[#This Row],[FY 2021-22 Allocation]]-Essco_Report2[[#This Row],[FY 2021-22 Expended]]</f>
        <v>0</v>
      </c>
      <c r="J1426" s="32">
        <v>296382</v>
      </c>
      <c r="K1426" s="32">
        <v>296382</v>
      </c>
      <c r="L1426" s="32">
        <f>Essco_Report2[[#This Row],[FY 2022-23 Allocation]]-Essco_Report2[[#This Row],[FY 2022-23 Expended]]</f>
        <v>0</v>
      </c>
      <c r="M1426" s="32">
        <v>0</v>
      </c>
    </row>
    <row r="1427" spans="1:13" x14ac:dyDescent="0.35">
      <c r="A1427" s="16" t="s">
        <v>3884</v>
      </c>
      <c r="B1427" s="16" t="s">
        <v>3911</v>
      </c>
      <c r="C1427" s="17" t="s">
        <v>7</v>
      </c>
      <c r="D1427" s="21" t="s">
        <v>6</v>
      </c>
      <c r="E1427" s="16" t="s">
        <v>6</v>
      </c>
      <c r="F1427" s="19" t="s">
        <v>2713</v>
      </c>
      <c r="G1427" s="41">
        <v>1498527</v>
      </c>
      <c r="H1427" s="41">
        <v>1498527</v>
      </c>
      <c r="I1427" s="31">
        <f>Essco_Report2[[#This Row],[FY 2021-22 Allocation]]-Essco_Report2[[#This Row],[FY 2021-22 Expended]]</f>
        <v>0</v>
      </c>
      <c r="J1427" s="32">
        <v>3314743</v>
      </c>
      <c r="K1427" s="32">
        <v>3314743</v>
      </c>
      <c r="L1427" s="32">
        <f>Essco_Report2[[#This Row],[FY 2022-23 Allocation]]-Essco_Report2[[#This Row],[FY 2022-23 Expended]]</f>
        <v>0</v>
      </c>
      <c r="M1427" s="32">
        <v>0</v>
      </c>
    </row>
    <row r="1428" spans="1:13" x14ac:dyDescent="0.35">
      <c r="A1428" s="16" t="s">
        <v>3884</v>
      </c>
      <c r="B1428" s="16" t="s">
        <v>3911</v>
      </c>
      <c r="C1428" s="17" t="s">
        <v>2714</v>
      </c>
      <c r="D1428" s="18" t="s">
        <v>2715</v>
      </c>
      <c r="E1428" s="16" t="s">
        <v>10</v>
      </c>
      <c r="F1428" s="19" t="s">
        <v>2716</v>
      </c>
      <c r="G1428" s="41">
        <v>176841</v>
      </c>
      <c r="H1428" s="41">
        <v>176841</v>
      </c>
      <c r="I1428" s="31">
        <f>Essco_Report2[[#This Row],[FY 2021-22 Allocation]]-Essco_Report2[[#This Row],[FY 2021-22 Expended]]</f>
        <v>0</v>
      </c>
      <c r="J1428" s="32">
        <v>127758</v>
      </c>
      <c r="K1428" s="32">
        <v>127758</v>
      </c>
      <c r="L1428" s="32">
        <f>Essco_Report2[[#This Row],[FY 2022-23 Allocation]]-Essco_Report2[[#This Row],[FY 2022-23 Expended]]</f>
        <v>0</v>
      </c>
      <c r="M1428" s="32">
        <v>0</v>
      </c>
    </row>
    <row r="1429" spans="1:13" x14ac:dyDescent="0.35">
      <c r="A1429" s="16" t="s">
        <v>3884</v>
      </c>
      <c r="B1429" s="16" t="s">
        <v>3912</v>
      </c>
      <c r="C1429" s="17" t="s">
        <v>7</v>
      </c>
      <c r="D1429" s="18" t="s">
        <v>6</v>
      </c>
      <c r="E1429" s="16" t="s">
        <v>6</v>
      </c>
      <c r="F1429" s="19" t="s">
        <v>2717</v>
      </c>
      <c r="G1429" s="41">
        <v>1640025</v>
      </c>
      <c r="H1429" s="41">
        <v>1640025</v>
      </c>
      <c r="I1429" s="31">
        <f>Essco_Report2[[#This Row],[FY 2021-22 Allocation]]-Essco_Report2[[#This Row],[FY 2021-22 Expended]]</f>
        <v>0</v>
      </c>
      <c r="J1429" s="32">
        <v>3963080</v>
      </c>
      <c r="K1429" s="32">
        <v>3963080</v>
      </c>
      <c r="L1429" s="32">
        <f>Essco_Report2[[#This Row],[FY 2022-23 Allocation]]-Essco_Report2[[#This Row],[FY 2022-23 Expended]]</f>
        <v>0</v>
      </c>
      <c r="M1429" s="32">
        <v>0</v>
      </c>
    </row>
    <row r="1430" spans="1:13" x14ac:dyDescent="0.35">
      <c r="A1430" s="16" t="s">
        <v>3884</v>
      </c>
      <c r="B1430" s="16" t="s">
        <v>3912</v>
      </c>
      <c r="C1430" s="17" t="s">
        <v>2718</v>
      </c>
      <c r="D1430" s="21" t="s">
        <v>2719</v>
      </c>
      <c r="E1430" s="16" t="s">
        <v>24</v>
      </c>
      <c r="F1430" s="19" t="s">
        <v>2720</v>
      </c>
      <c r="G1430" s="41">
        <v>78431</v>
      </c>
      <c r="H1430" s="41">
        <v>78431</v>
      </c>
      <c r="I1430" s="31">
        <f>Essco_Report2[[#This Row],[FY 2021-22 Allocation]]-Essco_Report2[[#This Row],[FY 2021-22 Expended]]</f>
        <v>0</v>
      </c>
      <c r="J1430" s="32">
        <v>220735</v>
      </c>
      <c r="K1430" s="32">
        <v>220735</v>
      </c>
      <c r="L1430" s="32">
        <f>Essco_Report2[[#This Row],[FY 2022-23 Allocation]]-Essco_Report2[[#This Row],[FY 2022-23 Expended]]</f>
        <v>0</v>
      </c>
      <c r="M1430" s="32">
        <v>0</v>
      </c>
    </row>
    <row r="1431" spans="1:13" ht="31" x14ac:dyDescent="0.35">
      <c r="A1431" s="16" t="s">
        <v>3884</v>
      </c>
      <c r="B1431" s="16" t="s">
        <v>3912</v>
      </c>
      <c r="C1431" s="17" t="s">
        <v>2721</v>
      </c>
      <c r="D1431" s="21" t="s">
        <v>2722</v>
      </c>
      <c r="E1431" s="16" t="s">
        <v>24</v>
      </c>
      <c r="F1431" s="19" t="s">
        <v>2723</v>
      </c>
      <c r="G1431" s="41">
        <v>84255</v>
      </c>
      <c r="H1431" s="41">
        <v>84255</v>
      </c>
      <c r="I1431" s="31">
        <f>Essco_Report2[[#This Row],[FY 2021-22 Allocation]]-Essco_Report2[[#This Row],[FY 2021-22 Expended]]</f>
        <v>0</v>
      </c>
      <c r="J1431" s="32">
        <v>203134</v>
      </c>
      <c r="K1431" s="32">
        <v>203134</v>
      </c>
      <c r="L1431" s="32">
        <f>Essco_Report2[[#This Row],[FY 2022-23 Allocation]]-Essco_Report2[[#This Row],[FY 2022-23 Expended]]</f>
        <v>0</v>
      </c>
      <c r="M1431" s="32">
        <v>0</v>
      </c>
    </row>
    <row r="1432" spans="1:13" x14ac:dyDescent="0.35">
      <c r="A1432" s="16" t="s">
        <v>3884</v>
      </c>
      <c r="B1432" s="16" t="s">
        <v>3912</v>
      </c>
      <c r="C1432" s="17" t="s">
        <v>2724</v>
      </c>
      <c r="D1432" s="18" t="s">
        <v>2725</v>
      </c>
      <c r="E1432" s="16" t="s">
        <v>24</v>
      </c>
      <c r="F1432" s="19" t="s">
        <v>2726</v>
      </c>
      <c r="G1432" s="41">
        <v>196194</v>
      </c>
      <c r="H1432" s="41">
        <v>196194</v>
      </c>
      <c r="I1432" s="31">
        <f>Essco_Report2[[#This Row],[FY 2021-22 Allocation]]-Essco_Report2[[#This Row],[FY 2021-22 Expended]]</f>
        <v>0</v>
      </c>
      <c r="J1432" s="32">
        <v>581192</v>
      </c>
      <c r="K1432" s="32">
        <v>581192</v>
      </c>
      <c r="L1432" s="32">
        <f>Essco_Report2[[#This Row],[FY 2022-23 Allocation]]-Essco_Report2[[#This Row],[FY 2022-23 Expended]]</f>
        <v>0</v>
      </c>
      <c r="M1432" s="32">
        <v>0</v>
      </c>
    </row>
    <row r="1433" spans="1:13" x14ac:dyDescent="0.35">
      <c r="A1433" s="16" t="s">
        <v>3884</v>
      </c>
      <c r="B1433" s="16" t="s">
        <v>3912</v>
      </c>
      <c r="C1433" s="17" t="s">
        <v>2727</v>
      </c>
      <c r="D1433" s="21" t="s">
        <v>2728</v>
      </c>
      <c r="E1433" s="16" t="s">
        <v>10</v>
      </c>
      <c r="F1433" s="19" t="s">
        <v>3913</v>
      </c>
      <c r="G1433" s="41">
        <v>52132</v>
      </c>
      <c r="H1433" s="41">
        <v>52132</v>
      </c>
      <c r="I1433" s="31">
        <f>Essco_Report2[[#This Row],[FY 2021-22 Allocation]]-Essco_Report2[[#This Row],[FY 2021-22 Expended]]</f>
        <v>0</v>
      </c>
      <c r="J1433" s="32">
        <v>129829</v>
      </c>
      <c r="K1433" s="32">
        <v>129829</v>
      </c>
      <c r="L1433" s="32">
        <f>Essco_Report2[[#This Row],[FY 2022-23 Allocation]]-Essco_Report2[[#This Row],[FY 2022-23 Expended]]</f>
        <v>0</v>
      </c>
      <c r="M1433" s="32">
        <v>0</v>
      </c>
    </row>
    <row r="1434" spans="1:13" x14ac:dyDescent="0.35">
      <c r="A1434" s="16" t="s">
        <v>3884</v>
      </c>
      <c r="B1434" s="16" t="s">
        <v>3914</v>
      </c>
      <c r="C1434" s="17" t="s">
        <v>2729</v>
      </c>
      <c r="D1434" s="18" t="s">
        <v>2730</v>
      </c>
      <c r="E1434" s="16" t="s">
        <v>24</v>
      </c>
      <c r="F1434" s="19" t="s">
        <v>2731</v>
      </c>
      <c r="G1434" s="41">
        <v>50000</v>
      </c>
      <c r="H1434" s="41">
        <v>31393.24</v>
      </c>
      <c r="I1434" s="31">
        <f>Essco_Report2[[#This Row],[FY 2021-22 Allocation]]-Essco_Report2[[#This Row],[FY 2021-22 Expended]]</f>
        <v>18606.759999999998</v>
      </c>
      <c r="J1434" s="32">
        <v>50000</v>
      </c>
      <c r="K1434" s="32">
        <v>50000</v>
      </c>
      <c r="L1434" s="32">
        <f>Essco_Report2[[#This Row],[FY 2022-23 Allocation]]-Essco_Report2[[#This Row],[FY 2022-23 Expended]]</f>
        <v>0</v>
      </c>
      <c r="M1434" s="32">
        <v>18606.759999999998</v>
      </c>
    </row>
    <row r="1435" spans="1:13" x14ac:dyDescent="0.35">
      <c r="A1435" s="16" t="s">
        <v>3884</v>
      </c>
      <c r="B1435" s="16" t="s">
        <v>3915</v>
      </c>
      <c r="C1435" s="17" t="s">
        <v>7</v>
      </c>
      <c r="D1435" s="21" t="s">
        <v>6</v>
      </c>
      <c r="E1435" s="16" t="s">
        <v>6</v>
      </c>
      <c r="F1435" s="19" t="s">
        <v>2732</v>
      </c>
      <c r="G1435" s="41">
        <v>121891</v>
      </c>
      <c r="H1435" s="41">
        <v>121891</v>
      </c>
      <c r="I1435" s="31">
        <f>Essco_Report2[[#This Row],[FY 2021-22 Allocation]]-Essco_Report2[[#This Row],[FY 2021-22 Expended]]</f>
        <v>0</v>
      </c>
      <c r="J1435" s="32">
        <v>341922</v>
      </c>
      <c r="K1435" s="32">
        <v>341922</v>
      </c>
      <c r="L1435" s="32">
        <f>Essco_Report2[[#This Row],[FY 2022-23 Allocation]]-Essco_Report2[[#This Row],[FY 2022-23 Expended]]</f>
        <v>0</v>
      </c>
      <c r="M1435" s="32">
        <v>0</v>
      </c>
    </row>
    <row r="1436" spans="1:13" x14ac:dyDescent="0.35">
      <c r="A1436" s="16" t="s">
        <v>3884</v>
      </c>
      <c r="B1436" s="16" t="s">
        <v>3915</v>
      </c>
      <c r="C1436" s="17" t="s">
        <v>2733</v>
      </c>
      <c r="D1436" s="18" t="s">
        <v>2734</v>
      </c>
      <c r="E1436" s="16" t="s">
        <v>10</v>
      </c>
      <c r="F1436" s="19" t="s">
        <v>2735</v>
      </c>
      <c r="G1436" s="41">
        <v>50000</v>
      </c>
      <c r="H1436" s="41">
        <v>50000</v>
      </c>
      <c r="I1436" s="31">
        <f>Essco_Report2[[#This Row],[FY 2021-22 Allocation]]-Essco_Report2[[#This Row],[FY 2021-22 Expended]]</f>
        <v>0</v>
      </c>
      <c r="J1436" s="32">
        <v>114383</v>
      </c>
      <c r="K1436" s="32">
        <v>114383</v>
      </c>
      <c r="L1436" s="32">
        <f>Essco_Report2[[#This Row],[FY 2022-23 Allocation]]-Essco_Report2[[#This Row],[FY 2022-23 Expended]]</f>
        <v>0</v>
      </c>
      <c r="M1436" s="32">
        <v>0</v>
      </c>
    </row>
    <row r="1437" spans="1:13" x14ac:dyDescent="0.35">
      <c r="A1437" s="16" t="s">
        <v>3884</v>
      </c>
      <c r="B1437" s="16" t="s">
        <v>3916</v>
      </c>
      <c r="C1437" s="17" t="s">
        <v>7</v>
      </c>
      <c r="D1437" s="18" t="s">
        <v>6</v>
      </c>
      <c r="E1437" s="16" t="s">
        <v>6</v>
      </c>
      <c r="F1437" s="19" t="s">
        <v>2736</v>
      </c>
      <c r="G1437" s="41">
        <v>708773</v>
      </c>
      <c r="H1437" s="41">
        <v>124284.2</v>
      </c>
      <c r="I1437" s="31">
        <f>Essco_Report2[[#This Row],[FY 2021-22 Allocation]]-Essco_Report2[[#This Row],[FY 2021-22 Expended]]</f>
        <v>584488.80000000005</v>
      </c>
      <c r="J1437" s="32">
        <v>1715753</v>
      </c>
      <c r="K1437" s="32">
        <v>1555157.83</v>
      </c>
      <c r="L1437" s="32">
        <f>Essco_Report2[[#This Row],[FY 2022-23 Allocation]]-Essco_Report2[[#This Row],[FY 2022-23 Expended]]</f>
        <v>160595.16999999993</v>
      </c>
      <c r="M1437" s="32">
        <v>745083.97000000009</v>
      </c>
    </row>
    <row r="1438" spans="1:13" x14ac:dyDescent="0.35">
      <c r="A1438" s="16" t="s">
        <v>3884</v>
      </c>
      <c r="B1438" s="16" t="s">
        <v>3916</v>
      </c>
      <c r="C1438" s="17" t="s">
        <v>2737</v>
      </c>
      <c r="D1438" s="21" t="s">
        <v>2738</v>
      </c>
      <c r="E1438" s="16" t="s">
        <v>10</v>
      </c>
      <c r="F1438" s="19" t="s">
        <v>2739</v>
      </c>
      <c r="G1438" s="41">
        <v>51629</v>
      </c>
      <c r="H1438" s="41">
        <v>0</v>
      </c>
      <c r="I1438" s="31">
        <f>Essco_Report2[[#This Row],[FY 2021-22 Allocation]]-Essco_Report2[[#This Row],[FY 2021-22 Expended]]</f>
        <v>51629</v>
      </c>
      <c r="J1438" s="32">
        <v>123911</v>
      </c>
      <c r="K1438" s="32">
        <v>119033</v>
      </c>
      <c r="L1438" s="32">
        <f>Essco_Report2[[#This Row],[FY 2022-23 Allocation]]-Essco_Report2[[#This Row],[FY 2022-23 Expended]]</f>
        <v>4878</v>
      </c>
      <c r="M1438" s="32">
        <v>56507</v>
      </c>
    </row>
    <row r="1439" spans="1:13" x14ac:dyDescent="0.35">
      <c r="A1439" s="16" t="s">
        <v>3884</v>
      </c>
      <c r="B1439" s="16" t="s">
        <v>3916</v>
      </c>
      <c r="C1439" s="17" t="s">
        <v>2740</v>
      </c>
      <c r="D1439" s="21" t="s">
        <v>2741</v>
      </c>
      <c r="E1439" s="16" t="s">
        <v>10</v>
      </c>
      <c r="F1439" s="19" t="s">
        <v>2742</v>
      </c>
      <c r="G1439" s="41">
        <v>50000</v>
      </c>
      <c r="H1439" s="41">
        <v>50000</v>
      </c>
      <c r="I1439" s="31">
        <f>Essco_Report2[[#This Row],[FY 2021-22 Allocation]]-Essco_Report2[[#This Row],[FY 2021-22 Expended]]</f>
        <v>0</v>
      </c>
      <c r="J1439" s="32">
        <v>146085</v>
      </c>
      <c r="K1439" s="32">
        <v>146085</v>
      </c>
      <c r="L1439" s="32">
        <f>Essco_Report2[[#This Row],[FY 2022-23 Allocation]]-Essco_Report2[[#This Row],[FY 2022-23 Expended]]</f>
        <v>0</v>
      </c>
      <c r="M1439" s="32">
        <v>0</v>
      </c>
    </row>
    <row r="1440" spans="1:13" x14ac:dyDescent="0.35">
      <c r="A1440" s="16" t="s">
        <v>3884</v>
      </c>
      <c r="B1440" s="16" t="s">
        <v>3917</v>
      </c>
      <c r="C1440" s="17" t="s">
        <v>7</v>
      </c>
      <c r="D1440" s="21" t="s">
        <v>6</v>
      </c>
      <c r="E1440" s="16" t="s">
        <v>6</v>
      </c>
      <c r="F1440" s="19" t="s">
        <v>2743</v>
      </c>
      <c r="G1440" s="41">
        <v>65951</v>
      </c>
      <c r="H1440" s="41">
        <v>0</v>
      </c>
      <c r="I1440" s="31">
        <f>Essco_Report2[[#This Row],[FY 2021-22 Allocation]]-Essco_Report2[[#This Row],[FY 2021-22 Expended]]</f>
        <v>65951</v>
      </c>
      <c r="J1440" s="32">
        <v>144774</v>
      </c>
      <c r="K1440" s="32">
        <v>0</v>
      </c>
      <c r="L1440" s="32">
        <f>Essco_Report2[[#This Row],[FY 2022-23 Allocation]]-Essco_Report2[[#This Row],[FY 2022-23 Expended]]</f>
        <v>144774</v>
      </c>
      <c r="M1440" s="32">
        <v>210725</v>
      </c>
    </row>
    <row r="1441" spans="1:13" x14ac:dyDescent="0.35">
      <c r="A1441" s="16" t="s">
        <v>3884</v>
      </c>
      <c r="B1441" s="16" t="s">
        <v>3917</v>
      </c>
      <c r="C1441" s="17" t="s">
        <v>2744</v>
      </c>
      <c r="D1441" s="21" t="s">
        <v>2745</v>
      </c>
      <c r="E1441" s="16" t="s">
        <v>24</v>
      </c>
      <c r="F1441" s="19" t="s">
        <v>2746</v>
      </c>
      <c r="G1441" s="41">
        <v>50000</v>
      </c>
      <c r="H1441" s="41">
        <v>0</v>
      </c>
      <c r="I1441" s="31">
        <f>Essco_Report2[[#This Row],[FY 2021-22 Allocation]]-Essco_Report2[[#This Row],[FY 2021-22 Expended]]</f>
        <v>50000</v>
      </c>
      <c r="J1441" s="32">
        <v>105691</v>
      </c>
      <c r="K1441" s="32">
        <v>0</v>
      </c>
      <c r="L1441" s="32">
        <f>Essco_Report2[[#This Row],[FY 2022-23 Allocation]]-Essco_Report2[[#This Row],[FY 2022-23 Expended]]</f>
        <v>105691</v>
      </c>
      <c r="M1441" s="32">
        <v>155691</v>
      </c>
    </row>
    <row r="1442" spans="1:13" x14ac:dyDescent="0.35">
      <c r="A1442" s="16" t="s">
        <v>3884</v>
      </c>
      <c r="B1442" s="16" t="s">
        <v>3917</v>
      </c>
      <c r="C1442" s="17" t="s">
        <v>2747</v>
      </c>
      <c r="D1442" s="18" t="s">
        <v>2748</v>
      </c>
      <c r="E1442" s="16" t="s">
        <v>24</v>
      </c>
      <c r="F1442" s="19" t="s">
        <v>2749</v>
      </c>
      <c r="G1442" s="41">
        <v>50000</v>
      </c>
      <c r="H1442" s="41">
        <v>0</v>
      </c>
      <c r="I1442" s="31">
        <f>Essco_Report2[[#This Row],[FY 2021-22 Allocation]]-Essco_Report2[[#This Row],[FY 2021-22 Expended]]</f>
        <v>50000</v>
      </c>
      <c r="J1442" s="32">
        <v>50000</v>
      </c>
      <c r="K1442" s="32">
        <v>0</v>
      </c>
      <c r="L1442" s="32">
        <f>Essco_Report2[[#This Row],[FY 2022-23 Allocation]]-Essco_Report2[[#This Row],[FY 2022-23 Expended]]</f>
        <v>50000</v>
      </c>
      <c r="M1442" s="32">
        <v>100000</v>
      </c>
    </row>
    <row r="1443" spans="1:13" x14ac:dyDescent="0.35">
      <c r="A1443" s="16" t="s">
        <v>3884</v>
      </c>
      <c r="B1443" s="16" t="s">
        <v>3918</v>
      </c>
      <c r="C1443" s="17" t="s">
        <v>7</v>
      </c>
      <c r="D1443" s="21" t="s">
        <v>6</v>
      </c>
      <c r="E1443" s="16" t="s">
        <v>6</v>
      </c>
      <c r="F1443" s="19" t="s">
        <v>2750</v>
      </c>
      <c r="G1443" s="41">
        <v>50516</v>
      </c>
      <c r="H1443" s="41">
        <v>50516</v>
      </c>
      <c r="I1443" s="31">
        <f>Essco_Report2[[#This Row],[FY 2021-22 Allocation]]-Essco_Report2[[#This Row],[FY 2021-22 Expended]]</f>
        <v>0</v>
      </c>
      <c r="J1443" s="32">
        <v>115717</v>
      </c>
      <c r="K1443" s="32">
        <v>115717</v>
      </c>
      <c r="L1443" s="32">
        <f>Essco_Report2[[#This Row],[FY 2022-23 Allocation]]-Essco_Report2[[#This Row],[FY 2022-23 Expended]]</f>
        <v>0</v>
      </c>
      <c r="M1443" s="32">
        <v>0</v>
      </c>
    </row>
    <row r="1444" spans="1:13" x14ac:dyDescent="0.35">
      <c r="A1444" s="16" t="s">
        <v>3884</v>
      </c>
      <c r="B1444" s="16" t="s">
        <v>3919</v>
      </c>
      <c r="C1444" s="17" t="s">
        <v>7</v>
      </c>
      <c r="D1444" s="18" t="s">
        <v>6</v>
      </c>
      <c r="E1444" s="16" t="s">
        <v>6</v>
      </c>
      <c r="F1444" s="19" t="s">
        <v>2751</v>
      </c>
      <c r="G1444" s="41">
        <v>104651</v>
      </c>
      <c r="H1444" s="41">
        <v>104651</v>
      </c>
      <c r="I1444" s="31">
        <f>Essco_Report2[[#This Row],[FY 2021-22 Allocation]]-Essco_Report2[[#This Row],[FY 2021-22 Expended]]</f>
        <v>0</v>
      </c>
      <c r="J1444" s="32">
        <v>279712</v>
      </c>
      <c r="K1444" s="32">
        <v>39546.07</v>
      </c>
      <c r="L1444" s="32">
        <f>Essco_Report2[[#This Row],[FY 2022-23 Allocation]]-Essco_Report2[[#This Row],[FY 2022-23 Expended]]</f>
        <v>240165.93</v>
      </c>
      <c r="M1444" s="32">
        <v>240165.93</v>
      </c>
    </row>
    <row r="1445" spans="1:13" x14ac:dyDescent="0.35">
      <c r="A1445" s="16" t="s">
        <v>3884</v>
      </c>
      <c r="B1445" s="16" t="s">
        <v>3920</v>
      </c>
      <c r="C1445" s="17" t="s">
        <v>7</v>
      </c>
      <c r="D1445" s="18" t="s">
        <v>6</v>
      </c>
      <c r="E1445" s="16" t="s">
        <v>6</v>
      </c>
      <c r="F1445" s="19" t="s">
        <v>2752</v>
      </c>
      <c r="G1445" s="41">
        <v>50000</v>
      </c>
      <c r="H1445" s="41">
        <v>36190.33</v>
      </c>
      <c r="I1445" s="31">
        <f>Essco_Report2[[#This Row],[FY 2021-22 Allocation]]-Essco_Report2[[#This Row],[FY 2021-22 Expended]]</f>
        <v>13809.669999999998</v>
      </c>
      <c r="J1445" s="32">
        <v>81145</v>
      </c>
      <c r="K1445" s="32">
        <v>0</v>
      </c>
      <c r="L1445" s="32">
        <f>Essco_Report2[[#This Row],[FY 2022-23 Allocation]]-Essco_Report2[[#This Row],[FY 2022-23 Expended]]</f>
        <v>81145</v>
      </c>
      <c r="M1445" s="32">
        <v>94954.67</v>
      </c>
    </row>
    <row r="1446" spans="1:13" x14ac:dyDescent="0.35">
      <c r="A1446" s="16" t="s">
        <v>3884</v>
      </c>
      <c r="B1446" s="16" t="s">
        <v>3921</v>
      </c>
      <c r="C1446" s="17" t="s">
        <v>7</v>
      </c>
      <c r="D1446" s="21" t="s">
        <v>6</v>
      </c>
      <c r="E1446" s="16" t="s">
        <v>6</v>
      </c>
      <c r="F1446" s="19" t="s">
        <v>2753</v>
      </c>
      <c r="G1446" s="41">
        <v>50000</v>
      </c>
      <c r="H1446" s="41">
        <v>50000</v>
      </c>
      <c r="I1446" s="31">
        <f>Essco_Report2[[#This Row],[FY 2021-22 Allocation]]-Essco_Report2[[#This Row],[FY 2021-22 Expended]]</f>
        <v>0</v>
      </c>
      <c r="J1446" s="32">
        <v>114448</v>
      </c>
      <c r="K1446" s="32">
        <v>101413.81</v>
      </c>
      <c r="L1446" s="32">
        <f>Essco_Report2[[#This Row],[FY 2022-23 Allocation]]-Essco_Report2[[#This Row],[FY 2022-23 Expended]]</f>
        <v>13034.190000000002</v>
      </c>
      <c r="M1446" s="32">
        <v>13034.19</v>
      </c>
    </row>
    <row r="1447" spans="1:13" x14ac:dyDescent="0.35">
      <c r="A1447" s="16" t="s">
        <v>3884</v>
      </c>
      <c r="B1447" s="16" t="s">
        <v>3922</v>
      </c>
      <c r="C1447" s="17" t="s">
        <v>7</v>
      </c>
      <c r="D1447" s="21" t="s">
        <v>6</v>
      </c>
      <c r="E1447" s="16" t="s">
        <v>6</v>
      </c>
      <c r="F1447" s="19" t="s">
        <v>2754</v>
      </c>
      <c r="G1447" s="41">
        <v>483766</v>
      </c>
      <c r="H1447" s="41">
        <v>362787.61</v>
      </c>
      <c r="I1447" s="31">
        <f>Essco_Report2[[#This Row],[FY 2021-22 Allocation]]-Essco_Report2[[#This Row],[FY 2021-22 Expended]]</f>
        <v>120978.39000000001</v>
      </c>
      <c r="J1447" s="32">
        <v>1543260</v>
      </c>
      <c r="K1447" s="32">
        <v>527775.77</v>
      </c>
      <c r="L1447" s="32">
        <f>Essco_Report2[[#This Row],[FY 2022-23 Allocation]]-Essco_Report2[[#This Row],[FY 2022-23 Expended]]</f>
        <v>1015484.23</v>
      </c>
      <c r="M1447" s="32">
        <v>1136462.6199999999</v>
      </c>
    </row>
    <row r="1448" spans="1:13" x14ac:dyDescent="0.35">
      <c r="A1448" s="16" t="s">
        <v>3884</v>
      </c>
      <c r="B1448" s="16" t="s">
        <v>3922</v>
      </c>
      <c r="C1448" s="17" t="s">
        <v>2755</v>
      </c>
      <c r="D1448" s="18" t="s">
        <v>2756</v>
      </c>
      <c r="E1448" s="16" t="s">
        <v>24</v>
      </c>
      <c r="F1448" s="19" t="s">
        <v>2757</v>
      </c>
      <c r="G1448" s="41">
        <v>165121</v>
      </c>
      <c r="H1448" s="41">
        <v>66331.58</v>
      </c>
      <c r="I1448" s="31">
        <f>Essco_Report2[[#This Row],[FY 2021-22 Allocation]]-Essco_Report2[[#This Row],[FY 2021-22 Expended]]</f>
        <v>98789.42</v>
      </c>
      <c r="J1448" s="32">
        <v>580682</v>
      </c>
      <c r="K1448" s="32">
        <v>142256.64000000001</v>
      </c>
      <c r="L1448" s="32">
        <f>Essco_Report2[[#This Row],[FY 2022-23 Allocation]]-Essco_Report2[[#This Row],[FY 2022-23 Expended]]</f>
        <v>438425.36</v>
      </c>
      <c r="M1448" s="32">
        <v>537214.78</v>
      </c>
    </row>
    <row r="1449" spans="1:13" x14ac:dyDescent="0.35">
      <c r="A1449" s="16" t="s">
        <v>3884</v>
      </c>
      <c r="B1449" s="16" t="s">
        <v>3923</v>
      </c>
      <c r="C1449" s="17" t="s">
        <v>7</v>
      </c>
      <c r="D1449" s="18" t="s">
        <v>6</v>
      </c>
      <c r="E1449" s="16" t="s">
        <v>6</v>
      </c>
      <c r="F1449" s="19" t="s">
        <v>2758</v>
      </c>
      <c r="G1449" s="41">
        <v>908643</v>
      </c>
      <c r="H1449" s="41">
        <v>352018.06</v>
      </c>
      <c r="I1449" s="31">
        <f>Essco_Report2[[#This Row],[FY 2021-22 Allocation]]-Essco_Report2[[#This Row],[FY 2021-22 Expended]]</f>
        <v>556624.93999999994</v>
      </c>
      <c r="J1449" s="32">
        <v>2516667</v>
      </c>
      <c r="K1449" s="32">
        <v>2516667</v>
      </c>
      <c r="L1449" s="32">
        <f>Essco_Report2[[#This Row],[FY 2022-23 Allocation]]-Essco_Report2[[#This Row],[FY 2022-23 Expended]]</f>
        <v>0</v>
      </c>
      <c r="M1449" s="32">
        <v>556624.93999999994</v>
      </c>
    </row>
    <row r="1450" spans="1:13" x14ac:dyDescent="0.35">
      <c r="A1450" s="16" t="s">
        <v>3884</v>
      </c>
      <c r="B1450" s="16" t="s">
        <v>3924</v>
      </c>
      <c r="C1450" s="17" t="s">
        <v>7</v>
      </c>
      <c r="D1450" s="18" t="s">
        <v>6</v>
      </c>
      <c r="E1450" s="16" t="s">
        <v>6</v>
      </c>
      <c r="F1450" s="19" t="s">
        <v>2759</v>
      </c>
      <c r="G1450" s="41">
        <v>392977</v>
      </c>
      <c r="H1450" s="41">
        <v>392977</v>
      </c>
      <c r="I1450" s="31">
        <f>Essco_Report2[[#This Row],[FY 2021-22 Allocation]]-Essco_Report2[[#This Row],[FY 2021-22 Expended]]</f>
        <v>0</v>
      </c>
      <c r="J1450" s="32">
        <v>1087867</v>
      </c>
      <c r="K1450" s="32">
        <v>1087867</v>
      </c>
      <c r="L1450" s="32">
        <f>Essco_Report2[[#This Row],[FY 2022-23 Allocation]]-Essco_Report2[[#This Row],[FY 2022-23 Expended]]</f>
        <v>0</v>
      </c>
      <c r="M1450" s="32">
        <v>0</v>
      </c>
    </row>
    <row r="1451" spans="1:13" x14ac:dyDescent="0.35">
      <c r="A1451" s="16" t="s">
        <v>3884</v>
      </c>
      <c r="B1451" s="16" t="s">
        <v>3924</v>
      </c>
      <c r="C1451" s="17" t="s">
        <v>2760</v>
      </c>
      <c r="D1451" s="18" t="s">
        <v>2761</v>
      </c>
      <c r="E1451" s="16" t="s">
        <v>10</v>
      </c>
      <c r="F1451" s="19" t="s">
        <v>2762</v>
      </c>
      <c r="G1451" s="41">
        <v>50000</v>
      </c>
      <c r="H1451" s="41">
        <v>46753.22</v>
      </c>
      <c r="I1451" s="31">
        <f>Essco_Report2[[#This Row],[FY 2021-22 Allocation]]-Essco_Report2[[#This Row],[FY 2021-22 Expended]]</f>
        <v>3246.7799999999988</v>
      </c>
      <c r="J1451" s="32">
        <v>66739</v>
      </c>
      <c r="K1451" s="32">
        <v>0</v>
      </c>
      <c r="L1451" s="32">
        <f>Essco_Report2[[#This Row],[FY 2022-23 Allocation]]-Essco_Report2[[#This Row],[FY 2022-23 Expended]]</f>
        <v>66739</v>
      </c>
      <c r="M1451" s="32">
        <v>69985.78</v>
      </c>
    </row>
    <row r="1452" spans="1:13" s="4" customFormat="1" x14ac:dyDescent="0.35">
      <c r="A1452" s="16" t="s">
        <v>3884</v>
      </c>
      <c r="B1452" s="16" t="s">
        <v>3924</v>
      </c>
      <c r="C1452" s="17" t="s">
        <v>2763</v>
      </c>
      <c r="D1452" s="18" t="s">
        <v>2764</v>
      </c>
      <c r="E1452" s="16" t="s">
        <v>24</v>
      </c>
      <c r="F1452" s="19" t="s">
        <v>2765</v>
      </c>
      <c r="G1452" s="41">
        <v>378083</v>
      </c>
      <c r="H1452" s="41">
        <v>378083</v>
      </c>
      <c r="I1452" s="31">
        <f>Essco_Report2[[#This Row],[FY 2021-22 Allocation]]-Essco_Report2[[#This Row],[FY 2021-22 Expended]]</f>
        <v>0</v>
      </c>
      <c r="J1452" s="32">
        <v>1115468</v>
      </c>
      <c r="K1452" s="32">
        <v>1115468</v>
      </c>
      <c r="L1452" s="32">
        <f>Essco_Report2[[#This Row],[FY 2022-23 Allocation]]-Essco_Report2[[#This Row],[FY 2022-23 Expended]]</f>
        <v>0</v>
      </c>
      <c r="M1452" s="32">
        <v>0</v>
      </c>
    </row>
    <row r="1453" spans="1:13" x14ac:dyDescent="0.35">
      <c r="A1453" s="16" t="s">
        <v>3884</v>
      </c>
      <c r="B1453" s="16" t="s">
        <v>3925</v>
      </c>
      <c r="C1453" s="17" t="s">
        <v>7</v>
      </c>
      <c r="D1453" s="18" t="s">
        <v>6</v>
      </c>
      <c r="E1453" s="16" t="s">
        <v>6</v>
      </c>
      <c r="F1453" s="19" t="s">
        <v>2766</v>
      </c>
      <c r="G1453" s="41">
        <v>222963</v>
      </c>
      <c r="H1453" s="41">
        <v>222963</v>
      </c>
      <c r="I1453" s="31">
        <f>Essco_Report2[[#This Row],[FY 2021-22 Allocation]]-Essco_Report2[[#This Row],[FY 2021-22 Expended]]</f>
        <v>0</v>
      </c>
      <c r="J1453" s="32">
        <v>579527</v>
      </c>
      <c r="K1453" s="32">
        <v>17609.650000000001</v>
      </c>
      <c r="L1453" s="32">
        <f>Essco_Report2[[#This Row],[FY 2022-23 Allocation]]-Essco_Report2[[#This Row],[FY 2022-23 Expended]]</f>
        <v>561917.35</v>
      </c>
      <c r="M1453" s="32">
        <v>561917.35</v>
      </c>
    </row>
    <row r="1454" spans="1:13" x14ac:dyDescent="0.35">
      <c r="A1454" s="16" t="s">
        <v>3926</v>
      </c>
      <c r="B1454" s="16" t="s">
        <v>3927</v>
      </c>
      <c r="C1454" s="17" t="s">
        <v>2767</v>
      </c>
      <c r="D1454" s="18" t="s">
        <v>2768</v>
      </c>
      <c r="E1454" s="16" t="s">
        <v>10</v>
      </c>
      <c r="F1454" s="19" t="s">
        <v>2769</v>
      </c>
      <c r="G1454" s="41">
        <v>172586</v>
      </c>
      <c r="H1454" s="41">
        <v>172586</v>
      </c>
      <c r="I1454" s="31">
        <f>Essco_Report2[[#This Row],[FY 2021-22 Allocation]]-Essco_Report2[[#This Row],[FY 2021-22 Expended]]</f>
        <v>0</v>
      </c>
      <c r="J1454" s="32">
        <v>464606</v>
      </c>
      <c r="K1454" s="32">
        <v>464606</v>
      </c>
      <c r="L1454" s="32">
        <f>Essco_Report2[[#This Row],[FY 2022-23 Allocation]]-Essco_Report2[[#This Row],[FY 2022-23 Expended]]</f>
        <v>0</v>
      </c>
      <c r="M1454" s="32">
        <v>0</v>
      </c>
    </row>
    <row r="1455" spans="1:13" x14ac:dyDescent="0.35">
      <c r="A1455" s="16" t="s">
        <v>3926</v>
      </c>
      <c r="B1455" s="16" t="s">
        <v>3928</v>
      </c>
      <c r="C1455" s="17" t="s">
        <v>7</v>
      </c>
      <c r="D1455" s="18" t="s">
        <v>6</v>
      </c>
      <c r="E1455" s="16" t="s">
        <v>6</v>
      </c>
      <c r="F1455" s="19" t="s">
        <v>2770</v>
      </c>
      <c r="G1455" s="41">
        <v>7138384</v>
      </c>
      <c r="H1455" s="41">
        <v>7138384</v>
      </c>
      <c r="I1455" s="31">
        <f>Essco_Report2[[#This Row],[FY 2021-22 Allocation]]-Essco_Report2[[#This Row],[FY 2021-22 Expended]]</f>
        <v>0</v>
      </c>
      <c r="J1455" s="32">
        <v>15295854</v>
      </c>
      <c r="K1455" s="32">
        <v>15295854</v>
      </c>
      <c r="L1455" s="32">
        <f>Essco_Report2[[#This Row],[FY 2022-23 Allocation]]-Essco_Report2[[#This Row],[FY 2022-23 Expended]]</f>
        <v>0</v>
      </c>
      <c r="M1455" s="32">
        <v>0</v>
      </c>
    </row>
    <row r="1456" spans="1:13" x14ac:dyDescent="0.35">
      <c r="A1456" s="16" t="s">
        <v>3926</v>
      </c>
      <c r="B1456" s="16" t="s">
        <v>3928</v>
      </c>
      <c r="C1456" s="17" t="s">
        <v>2771</v>
      </c>
      <c r="D1456" s="21" t="s">
        <v>2772</v>
      </c>
      <c r="E1456" s="16" t="s">
        <v>24</v>
      </c>
      <c r="F1456" s="19" t="s">
        <v>2773</v>
      </c>
      <c r="G1456" s="41">
        <v>103574</v>
      </c>
      <c r="H1456" s="41">
        <v>103574</v>
      </c>
      <c r="I1456" s="31">
        <f>Essco_Report2[[#This Row],[FY 2021-22 Allocation]]-Essco_Report2[[#This Row],[FY 2021-22 Expended]]</f>
        <v>0</v>
      </c>
      <c r="J1456" s="32">
        <v>321737</v>
      </c>
      <c r="K1456" s="32">
        <v>246082.99</v>
      </c>
      <c r="L1456" s="32">
        <f>Essco_Report2[[#This Row],[FY 2022-23 Allocation]]-Essco_Report2[[#This Row],[FY 2022-23 Expended]]</f>
        <v>75654.010000000009</v>
      </c>
      <c r="M1456" s="32">
        <v>75654.009999999995</v>
      </c>
    </row>
    <row r="1457" spans="1:13" x14ac:dyDescent="0.35">
      <c r="A1457" s="16" t="s">
        <v>3926</v>
      </c>
      <c r="B1457" s="16" t="s">
        <v>3928</v>
      </c>
      <c r="C1457" s="17" t="s">
        <v>2774</v>
      </c>
      <c r="D1457" s="18" t="s">
        <v>2775</v>
      </c>
      <c r="E1457" s="16" t="s">
        <v>10</v>
      </c>
      <c r="F1457" s="19" t="s">
        <v>2776</v>
      </c>
      <c r="G1457" s="41">
        <v>196000</v>
      </c>
      <c r="H1457" s="41">
        <v>196000</v>
      </c>
      <c r="I1457" s="31">
        <f>Essco_Report2[[#This Row],[FY 2021-22 Allocation]]-Essco_Report2[[#This Row],[FY 2021-22 Expended]]</f>
        <v>0</v>
      </c>
      <c r="J1457" s="32">
        <v>503545</v>
      </c>
      <c r="K1457" s="32">
        <v>503545</v>
      </c>
      <c r="L1457" s="32">
        <f>Essco_Report2[[#This Row],[FY 2022-23 Allocation]]-Essco_Report2[[#This Row],[FY 2022-23 Expended]]</f>
        <v>0</v>
      </c>
      <c r="M1457" s="32">
        <v>0</v>
      </c>
    </row>
    <row r="1458" spans="1:13" x14ac:dyDescent="0.35">
      <c r="A1458" s="16" t="s">
        <v>3926</v>
      </c>
      <c r="B1458" s="16" t="s">
        <v>3929</v>
      </c>
      <c r="C1458" s="17" t="s">
        <v>7</v>
      </c>
      <c r="D1458" s="18" t="s">
        <v>6</v>
      </c>
      <c r="E1458" s="16" t="s">
        <v>6</v>
      </c>
      <c r="F1458" s="19" t="s">
        <v>2777</v>
      </c>
      <c r="G1458" s="41">
        <v>235149</v>
      </c>
      <c r="H1458" s="41">
        <v>235149</v>
      </c>
      <c r="I1458" s="31">
        <f>Essco_Report2[[#This Row],[FY 2021-22 Allocation]]-Essco_Report2[[#This Row],[FY 2021-22 Expended]]</f>
        <v>0</v>
      </c>
      <c r="J1458" s="32">
        <v>850444</v>
      </c>
      <c r="K1458" s="32">
        <v>850444</v>
      </c>
      <c r="L1458" s="32">
        <f>Essco_Report2[[#This Row],[FY 2022-23 Allocation]]-Essco_Report2[[#This Row],[FY 2022-23 Expended]]</f>
        <v>0</v>
      </c>
      <c r="M1458" s="32">
        <v>0</v>
      </c>
    </row>
    <row r="1459" spans="1:13" x14ac:dyDescent="0.35">
      <c r="A1459" s="16" t="s">
        <v>3926</v>
      </c>
      <c r="B1459" s="16" t="s">
        <v>3930</v>
      </c>
      <c r="C1459" s="17" t="s">
        <v>7</v>
      </c>
      <c r="D1459" s="18" t="s">
        <v>6</v>
      </c>
      <c r="E1459" s="16" t="s">
        <v>6</v>
      </c>
      <c r="F1459" s="19" t="s">
        <v>2778</v>
      </c>
      <c r="G1459" s="41">
        <v>50000</v>
      </c>
      <c r="H1459" s="41">
        <v>50000</v>
      </c>
      <c r="I1459" s="31">
        <f>Essco_Report2[[#This Row],[FY 2021-22 Allocation]]-Essco_Report2[[#This Row],[FY 2021-22 Expended]]</f>
        <v>0</v>
      </c>
      <c r="J1459" s="32">
        <v>101234</v>
      </c>
      <c r="K1459" s="32">
        <v>101234</v>
      </c>
      <c r="L1459" s="32">
        <f>Essco_Report2[[#This Row],[FY 2022-23 Allocation]]-Essco_Report2[[#This Row],[FY 2022-23 Expended]]</f>
        <v>0</v>
      </c>
      <c r="M1459" s="32">
        <v>0</v>
      </c>
    </row>
    <row r="1460" spans="1:13" x14ac:dyDescent="0.35">
      <c r="A1460" s="16" t="s">
        <v>3926</v>
      </c>
      <c r="B1460" s="16" t="s">
        <v>3930</v>
      </c>
      <c r="C1460" s="17" t="s">
        <v>2779</v>
      </c>
      <c r="D1460" s="18" t="s">
        <v>2780</v>
      </c>
      <c r="E1460" s="16" t="s">
        <v>24</v>
      </c>
      <c r="F1460" s="19" t="s">
        <v>2781</v>
      </c>
      <c r="G1460" s="41">
        <v>214760</v>
      </c>
      <c r="H1460" s="41">
        <v>214760</v>
      </c>
      <c r="I1460" s="31">
        <f>Essco_Report2[[#This Row],[FY 2021-22 Allocation]]-Essco_Report2[[#This Row],[FY 2021-22 Expended]]</f>
        <v>0</v>
      </c>
      <c r="J1460" s="32">
        <v>594400</v>
      </c>
      <c r="K1460" s="32">
        <v>594400</v>
      </c>
      <c r="L1460" s="32">
        <f>Essco_Report2[[#This Row],[FY 2022-23 Allocation]]-Essco_Report2[[#This Row],[FY 2022-23 Expended]]</f>
        <v>0</v>
      </c>
      <c r="M1460" s="32">
        <v>0</v>
      </c>
    </row>
    <row r="1461" spans="1:13" x14ac:dyDescent="0.35">
      <c r="A1461" s="16" t="s">
        <v>3926</v>
      </c>
      <c r="B1461" s="16" t="s">
        <v>3931</v>
      </c>
      <c r="C1461" s="17" t="s">
        <v>7</v>
      </c>
      <c r="D1461" s="21" t="s">
        <v>6</v>
      </c>
      <c r="E1461" s="16" t="s">
        <v>6</v>
      </c>
      <c r="F1461" s="19" t="s">
        <v>2782</v>
      </c>
      <c r="G1461" s="41">
        <v>2229399</v>
      </c>
      <c r="H1461" s="41">
        <v>2229399</v>
      </c>
      <c r="I1461" s="31">
        <f>Essco_Report2[[#This Row],[FY 2021-22 Allocation]]-Essco_Report2[[#This Row],[FY 2021-22 Expended]]</f>
        <v>0</v>
      </c>
      <c r="J1461" s="32">
        <v>4306703</v>
      </c>
      <c r="K1461" s="32">
        <v>4306703</v>
      </c>
      <c r="L1461" s="32">
        <f>Essco_Report2[[#This Row],[FY 2022-23 Allocation]]-Essco_Report2[[#This Row],[FY 2022-23 Expended]]</f>
        <v>0</v>
      </c>
      <c r="M1461" s="32">
        <v>0</v>
      </c>
    </row>
    <row r="1462" spans="1:13" x14ac:dyDescent="0.35">
      <c r="A1462" s="16" t="s">
        <v>3926</v>
      </c>
      <c r="B1462" s="16" t="s">
        <v>3932</v>
      </c>
      <c r="C1462" s="17" t="s">
        <v>7</v>
      </c>
      <c r="D1462" s="18" t="s">
        <v>6</v>
      </c>
      <c r="E1462" s="16" t="s">
        <v>6</v>
      </c>
      <c r="F1462" s="19" t="s">
        <v>2783</v>
      </c>
      <c r="G1462" s="41">
        <v>50000</v>
      </c>
      <c r="H1462" s="41">
        <v>50000</v>
      </c>
      <c r="I1462" s="31">
        <f>Essco_Report2[[#This Row],[FY 2021-22 Allocation]]-Essco_Report2[[#This Row],[FY 2021-22 Expended]]</f>
        <v>0</v>
      </c>
      <c r="J1462" s="32">
        <v>50000</v>
      </c>
      <c r="K1462" s="32">
        <v>50000</v>
      </c>
      <c r="L1462" s="32">
        <f>Essco_Report2[[#This Row],[FY 2022-23 Allocation]]-Essco_Report2[[#This Row],[FY 2022-23 Expended]]</f>
        <v>0</v>
      </c>
      <c r="M1462" s="32">
        <v>0</v>
      </c>
    </row>
    <row r="1463" spans="1:13" x14ac:dyDescent="0.35">
      <c r="A1463" s="16" t="s">
        <v>3926</v>
      </c>
      <c r="B1463" s="16" t="s">
        <v>3932</v>
      </c>
      <c r="C1463" s="17" t="s">
        <v>2784</v>
      </c>
      <c r="D1463" s="18" t="s">
        <v>2785</v>
      </c>
      <c r="E1463" s="16" t="s">
        <v>24</v>
      </c>
      <c r="F1463" s="19" t="s">
        <v>2786</v>
      </c>
      <c r="G1463" s="41">
        <v>50000</v>
      </c>
      <c r="H1463" s="41">
        <v>50000</v>
      </c>
      <c r="I1463" s="31">
        <f>Essco_Report2[[#This Row],[FY 2021-22 Allocation]]-Essco_Report2[[#This Row],[FY 2021-22 Expended]]</f>
        <v>0</v>
      </c>
      <c r="J1463" s="32">
        <v>50000</v>
      </c>
      <c r="K1463" s="32">
        <v>50000</v>
      </c>
      <c r="L1463" s="32">
        <f>Essco_Report2[[#This Row],[FY 2022-23 Allocation]]-Essco_Report2[[#This Row],[FY 2022-23 Expended]]</f>
        <v>0</v>
      </c>
      <c r="M1463" s="32">
        <v>0</v>
      </c>
    </row>
    <row r="1464" spans="1:13" x14ac:dyDescent="0.35">
      <c r="A1464" s="16" t="s">
        <v>3926</v>
      </c>
      <c r="B1464" s="16" t="s">
        <v>3933</v>
      </c>
      <c r="C1464" s="17" t="s">
        <v>7</v>
      </c>
      <c r="D1464" s="18" t="s">
        <v>6</v>
      </c>
      <c r="E1464" s="16" t="s">
        <v>6</v>
      </c>
      <c r="F1464" s="19" t="s">
        <v>2787</v>
      </c>
      <c r="G1464" s="41">
        <v>218203</v>
      </c>
      <c r="H1464" s="41">
        <v>218203</v>
      </c>
      <c r="I1464" s="31">
        <f>Essco_Report2[[#This Row],[FY 2021-22 Allocation]]-Essco_Report2[[#This Row],[FY 2021-22 Expended]]</f>
        <v>0</v>
      </c>
      <c r="J1464" s="32">
        <v>587736</v>
      </c>
      <c r="K1464" s="32">
        <v>179168.12</v>
      </c>
      <c r="L1464" s="32">
        <f>Essco_Report2[[#This Row],[FY 2022-23 Allocation]]-Essco_Report2[[#This Row],[FY 2022-23 Expended]]</f>
        <v>408567.88</v>
      </c>
      <c r="M1464" s="32">
        <v>408567.88</v>
      </c>
    </row>
    <row r="1465" spans="1:13" x14ac:dyDescent="0.35">
      <c r="A1465" s="16" t="s">
        <v>3926</v>
      </c>
      <c r="B1465" s="16" t="s">
        <v>3934</v>
      </c>
      <c r="C1465" s="17" t="s">
        <v>7</v>
      </c>
      <c r="D1465" s="21" t="s">
        <v>6</v>
      </c>
      <c r="E1465" s="16" t="s">
        <v>6</v>
      </c>
      <c r="F1465" s="19" t="s">
        <v>2788</v>
      </c>
      <c r="G1465" s="41">
        <v>83796</v>
      </c>
      <c r="H1465" s="41">
        <v>4761.7700000000004</v>
      </c>
      <c r="I1465" s="31">
        <f>Essco_Report2[[#This Row],[FY 2021-22 Allocation]]-Essco_Report2[[#This Row],[FY 2021-22 Expended]]</f>
        <v>79034.23</v>
      </c>
      <c r="J1465" s="32">
        <v>242960</v>
      </c>
      <c r="K1465" s="32">
        <v>108324.76</v>
      </c>
      <c r="L1465" s="32">
        <f>Essco_Report2[[#This Row],[FY 2022-23 Allocation]]-Essco_Report2[[#This Row],[FY 2022-23 Expended]]</f>
        <v>134635.24</v>
      </c>
      <c r="M1465" s="32">
        <v>213669.46999999997</v>
      </c>
    </row>
    <row r="1466" spans="1:13" x14ac:dyDescent="0.35">
      <c r="A1466" s="16" t="s">
        <v>3926</v>
      </c>
      <c r="B1466" s="16" t="s">
        <v>3935</v>
      </c>
      <c r="C1466" s="17" t="s">
        <v>7</v>
      </c>
      <c r="D1466" s="18" t="s">
        <v>6</v>
      </c>
      <c r="E1466" s="16" t="s">
        <v>6</v>
      </c>
      <c r="F1466" s="19" t="s">
        <v>2789</v>
      </c>
      <c r="G1466" s="41">
        <v>630500</v>
      </c>
      <c r="H1466" s="41">
        <v>630500</v>
      </c>
      <c r="I1466" s="31">
        <f>Essco_Report2[[#This Row],[FY 2021-22 Allocation]]-Essco_Report2[[#This Row],[FY 2021-22 Expended]]</f>
        <v>0</v>
      </c>
      <c r="J1466" s="32">
        <v>1312182</v>
      </c>
      <c r="K1466" s="32">
        <v>1195212.4099999999</v>
      </c>
      <c r="L1466" s="32">
        <f>Essco_Report2[[#This Row],[FY 2022-23 Allocation]]-Essco_Report2[[#This Row],[FY 2022-23 Expended]]</f>
        <v>116969.59000000008</v>
      </c>
      <c r="M1466" s="32">
        <v>116969.59</v>
      </c>
    </row>
    <row r="1467" spans="1:13" x14ac:dyDescent="0.35">
      <c r="A1467" s="16" t="s">
        <v>3926</v>
      </c>
      <c r="B1467" s="16" t="s">
        <v>3936</v>
      </c>
      <c r="C1467" s="17" t="s">
        <v>7</v>
      </c>
      <c r="D1467" s="21" t="s">
        <v>6</v>
      </c>
      <c r="E1467" s="16" t="s">
        <v>6</v>
      </c>
      <c r="F1467" s="19" t="s">
        <v>2790</v>
      </c>
      <c r="G1467" s="41">
        <v>50000</v>
      </c>
      <c r="H1467" s="41">
        <v>50000</v>
      </c>
      <c r="I1467" s="31">
        <f>Essco_Report2[[#This Row],[FY 2021-22 Allocation]]-Essco_Report2[[#This Row],[FY 2021-22 Expended]]</f>
        <v>0</v>
      </c>
      <c r="J1467" s="32">
        <v>52377</v>
      </c>
      <c r="K1467" s="32">
        <v>52377</v>
      </c>
      <c r="L1467" s="32">
        <f>Essco_Report2[[#This Row],[FY 2022-23 Allocation]]-Essco_Report2[[#This Row],[FY 2022-23 Expended]]</f>
        <v>0</v>
      </c>
      <c r="M1467" s="32">
        <v>0</v>
      </c>
    </row>
    <row r="1468" spans="1:13" x14ac:dyDescent="0.35">
      <c r="A1468" s="16" t="s">
        <v>3926</v>
      </c>
      <c r="B1468" s="16" t="s">
        <v>3937</v>
      </c>
      <c r="C1468" s="17" t="s">
        <v>7</v>
      </c>
      <c r="D1468" s="21" t="s">
        <v>6</v>
      </c>
      <c r="E1468" s="16" t="s">
        <v>6</v>
      </c>
      <c r="F1468" s="19" t="s">
        <v>2791</v>
      </c>
      <c r="G1468" s="41">
        <v>11086639</v>
      </c>
      <c r="H1468" s="41">
        <v>11086639</v>
      </c>
      <c r="I1468" s="31">
        <f>Essco_Report2[[#This Row],[FY 2021-22 Allocation]]-Essco_Report2[[#This Row],[FY 2021-22 Expended]]</f>
        <v>0</v>
      </c>
      <c r="J1468" s="32">
        <v>21735557</v>
      </c>
      <c r="K1468" s="32">
        <v>21735557</v>
      </c>
      <c r="L1468" s="32">
        <f>Essco_Report2[[#This Row],[FY 2022-23 Allocation]]-Essco_Report2[[#This Row],[FY 2022-23 Expended]]</f>
        <v>0</v>
      </c>
      <c r="M1468" s="32">
        <v>0</v>
      </c>
    </row>
    <row r="1469" spans="1:13" x14ac:dyDescent="0.35">
      <c r="A1469" s="16" t="s">
        <v>3926</v>
      </c>
      <c r="B1469" s="16" t="s">
        <v>3937</v>
      </c>
      <c r="C1469" s="17" t="s">
        <v>2792</v>
      </c>
      <c r="D1469" s="18" t="s">
        <v>2793</v>
      </c>
      <c r="E1469" s="16" t="s">
        <v>10</v>
      </c>
      <c r="F1469" s="19" t="s">
        <v>2794</v>
      </c>
      <c r="G1469" s="41">
        <v>214130</v>
      </c>
      <c r="H1469" s="41">
        <v>214130</v>
      </c>
      <c r="I1469" s="31">
        <f>Essco_Report2[[#This Row],[FY 2021-22 Allocation]]-Essco_Report2[[#This Row],[FY 2021-22 Expended]]</f>
        <v>0</v>
      </c>
      <c r="J1469" s="32">
        <v>788745</v>
      </c>
      <c r="K1469" s="32">
        <v>788745</v>
      </c>
      <c r="L1469" s="32">
        <f>Essco_Report2[[#This Row],[FY 2022-23 Allocation]]-Essco_Report2[[#This Row],[FY 2022-23 Expended]]</f>
        <v>0</v>
      </c>
      <c r="M1469" s="32">
        <v>0</v>
      </c>
    </row>
    <row r="1470" spans="1:13" x14ac:dyDescent="0.35">
      <c r="A1470" s="16" t="s">
        <v>3926</v>
      </c>
      <c r="B1470" s="16" t="s">
        <v>3938</v>
      </c>
      <c r="C1470" s="17" t="s">
        <v>2795</v>
      </c>
      <c r="D1470" s="18" t="s">
        <v>2796</v>
      </c>
      <c r="E1470" s="16" t="s">
        <v>10</v>
      </c>
      <c r="F1470" s="19" t="s">
        <v>2797</v>
      </c>
      <c r="G1470" s="41">
        <v>50000</v>
      </c>
      <c r="H1470" s="41">
        <v>50000</v>
      </c>
      <c r="I1470" s="31">
        <f>Essco_Report2[[#This Row],[FY 2021-22 Allocation]]-Essco_Report2[[#This Row],[FY 2021-22 Expended]]</f>
        <v>0</v>
      </c>
      <c r="J1470" s="32">
        <v>122453</v>
      </c>
      <c r="K1470" s="32">
        <v>122453</v>
      </c>
      <c r="L1470" s="32">
        <f>Essco_Report2[[#This Row],[FY 2022-23 Allocation]]-Essco_Report2[[#This Row],[FY 2022-23 Expended]]</f>
        <v>0</v>
      </c>
      <c r="M1470" s="32">
        <v>0</v>
      </c>
    </row>
    <row r="1471" spans="1:13" x14ac:dyDescent="0.35">
      <c r="A1471" s="16" t="s">
        <v>3926</v>
      </c>
      <c r="B1471" s="16" t="s">
        <v>3939</v>
      </c>
      <c r="C1471" s="17" t="s">
        <v>7</v>
      </c>
      <c r="D1471" s="21" t="s">
        <v>6</v>
      </c>
      <c r="E1471" s="16" t="s">
        <v>6</v>
      </c>
      <c r="F1471" s="19" t="s">
        <v>2798</v>
      </c>
      <c r="G1471" s="41">
        <v>61551</v>
      </c>
      <c r="H1471" s="41">
        <v>39258.910000000003</v>
      </c>
      <c r="I1471" s="31">
        <f>Essco_Report2[[#This Row],[FY 2021-22 Allocation]]-Essco_Report2[[#This Row],[FY 2021-22 Expended]]</f>
        <v>22292.089999999997</v>
      </c>
      <c r="J1471" s="32">
        <v>121076</v>
      </c>
      <c r="K1471" s="32">
        <v>34505.14</v>
      </c>
      <c r="L1471" s="32">
        <f>Essco_Report2[[#This Row],[FY 2022-23 Allocation]]-Essco_Report2[[#This Row],[FY 2022-23 Expended]]</f>
        <v>86570.86</v>
      </c>
      <c r="M1471" s="32">
        <v>108862.95</v>
      </c>
    </row>
    <row r="1472" spans="1:13" x14ac:dyDescent="0.35">
      <c r="A1472" s="16" t="s">
        <v>3926</v>
      </c>
      <c r="B1472" s="16" t="s">
        <v>3939</v>
      </c>
      <c r="C1472" s="17" t="s">
        <v>2799</v>
      </c>
      <c r="D1472" s="18" t="s">
        <v>2800</v>
      </c>
      <c r="E1472" s="16" t="s">
        <v>24</v>
      </c>
      <c r="F1472" s="19" t="s">
        <v>2801</v>
      </c>
      <c r="G1472" s="41">
        <v>80778</v>
      </c>
      <c r="H1472" s="41">
        <v>51513.13</v>
      </c>
      <c r="I1472" s="31">
        <f>Essco_Report2[[#This Row],[FY 2021-22 Allocation]]-Essco_Report2[[#This Row],[FY 2021-22 Expended]]</f>
        <v>29264.870000000003</v>
      </c>
      <c r="J1472" s="32">
        <v>185533</v>
      </c>
      <c r="K1472" s="32">
        <v>52871.76</v>
      </c>
      <c r="L1472" s="32">
        <f>Essco_Report2[[#This Row],[FY 2022-23 Allocation]]-Essco_Report2[[#This Row],[FY 2022-23 Expended]]</f>
        <v>132661.24</v>
      </c>
      <c r="M1472" s="32">
        <v>161926.10999999999</v>
      </c>
    </row>
    <row r="1473" spans="1:13" x14ac:dyDescent="0.35">
      <c r="A1473" s="16" t="s">
        <v>3926</v>
      </c>
      <c r="B1473" s="16" t="s">
        <v>3940</v>
      </c>
      <c r="C1473" s="17" t="s">
        <v>7</v>
      </c>
      <c r="D1473" s="18" t="s">
        <v>6</v>
      </c>
      <c r="E1473" s="16" t="s">
        <v>6</v>
      </c>
      <c r="F1473" s="19" t="s">
        <v>2802</v>
      </c>
      <c r="G1473" s="41">
        <v>1596503</v>
      </c>
      <c r="H1473" s="41">
        <v>287446</v>
      </c>
      <c r="I1473" s="31">
        <f>Essco_Report2[[#This Row],[FY 2021-22 Allocation]]-Essco_Report2[[#This Row],[FY 2021-22 Expended]]</f>
        <v>1309057</v>
      </c>
      <c r="J1473" s="32">
        <v>5924180</v>
      </c>
      <c r="K1473" s="32">
        <v>1141138</v>
      </c>
      <c r="L1473" s="32">
        <f>Essco_Report2[[#This Row],[FY 2022-23 Allocation]]-Essco_Report2[[#This Row],[FY 2022-23 Expended]]</f>
        <v>4783042</v>
      </c>
      <c r="M1473" s="32">
        <v>6092099</v>
      </c>
    </row>
    <row r="1474" spans="1:13" x14ac:dyDescent="0.35">
      <c r="A1474" s="16" t="s">
        <v>3926</v>
      </c>
      <c r="B1474" s="16" t="s">
        <v>3941</v>
      </c>
      <c r="C1474" s="17" t="s">
        <v>7</v>
      </c>
      <c r="D1474" s="21" t="s">
        <v>6</v>
      </c>
      <c r="E1474" s="16" t="s">
        <v>6</v>
      </c>
      <c r="F1474" s="19" t="s">
        <v>2803</v>
      </c>
      <c r="G1474" s="41">
        <v>52868</v>
      </c>
      <c r="H1474" s="41">
        <v>52868</v>
      </c>
      <c r="I1474" s="31">
        <f>Essco_Report2[[#This Row],[FY 2021-22 Allocation]]-Essco_Report2[[#This Row],[FY 2021-22 Expended]]</f>
        <v>0</v>
      </c>
      <c r="J1474" s="32">
        <v>136591</v>
      </c>
      <c r="K1474" s="32">
        <v>136591</v>
      </c>
      <c r="L1474" s="32">
        <f>Essco_Report2[[#This Row],[FY 2022-23 Allocation]]-Essco_Report2[[#This Row],[FY 2022-23 Expended]]</f>
        <v>0</v>
      </c>
      <c r="M1474" s="32">
        <v>0</v>
      </c>
    </row>
    <row r="1475" spans="1:13" x14ac:dyDescent="0.35">
      <c r="A1475" s="16" t="s">
        <v>3926</v>
      </c>
      <c r="B1475" s="16" t="s">
        <v>3941</v>
      </c>
      <c r="C1475" s="17" t="s">
        <v>2804</v>
      </c>
      <c r="D1475" s="18" t="s">
        <v>2805</v>
      </c>
      <c r="E1475" s="16" t="s">
        <v>24</v>
      </c>
      <c r="F1475" s="19" t="s">
        <v>2806</v>
      </c>
      <c r="G1475" s="41">
        <v>50000</v>
      </c>
      <c r="H1475" s="41">
        <v>50000</v>
      </c>
      <c r="I1475" s="31">
        <f>Essco_Report2[[#This Row],[FY 2021-22 Allocation]]-Essco_Report2[[#This Row],[FY 2021-22 Expended]]</f>
        <v>0</v>
      </c>
      <c r="J1475" s="32">
        <v>50000</v>
      </c>
      <c r="K1475" s="32">
        <v>50000</v>
      </c>
      <c r="L1475" s="32">
        <f>Essco_Report2[[#This Row],[FY 2022-23 Allocation]]-Essco_Report2[[#This Row],[FY 2022-23 Expended]]</f>
        <v>0</v>
      </c>
      <c r="M1475" s="32">
        <v>0</v>
      </c>
    </row>
    <row r="1476" spans="1:13" x14ac:dyDescent="0.35">
      <c r="A1476" s="16" t="s">
        <v>3926</v>
      </c>
      <c r="B1476" s="16" t="s">
        <v>3942</v>
      </c>
      <c r="C1476" s="17" t="s">
        <v>7</v>
      </c>
      <c r="D1476" s="18" t="s">
        <v>6</v>
      </c>
      <c r="E1476" s="16" t="s">
        <v>6</v>
      </c>
      <c r="F1476" s="19" t="s">
        <v>2807</v>
      </c>
      <c r="G1476" s="41">
        <v>847772</v>
      </c>
      <c r="H1476" s="41">
        <v>847772</v>
      </c>
      <c r="I1476" s="31">
        <f>Essco_Report2[[#This Row],[FY 2021-22 Allocation]]-Essco_Report2[[#This Row],[FY 2021-22 Expended]]</f>
        <v>0</v>
      </c>
      <c r="J1476" s="32">
        <v>3062250</v>
      </c>
      <c r="K1476" s="32">
        <v>2393687.4900000002</v>
      </c>
      <c r="L1476" s="32">
        <f>Essco_Report2[[#This Row],[FY 2022-23 Allocation]]-Essco_Report2[[#This Row],[FY 2022-23 Expended]]</f>
        <v>668562.50999999978</v>
      </c>
      <c r="M1476" s="32">
        <v>668562.51</v>
      </c>
    </row>
    <row r="1477" spans="1:13" x14ac:dyDescent="0.35">
      <c r="A1477" s="16" t="s">
        <v>3926</v>
      </c>
      <c r="B1477" s="16" t="s">
        <v>3942</v>
      </c>
      <c r="C1477" s="17" t="s">
        <v>2808</v>
      </c>
      <c r="D1477" s="18" t="s">
        <v>2809</v>
      </c>
      <c r="E1477" s="16" t="s">
        <v>10</v>
      </c>
      <c r="F1477" s="19" t="s">
        <v>2810</v>
      </c>
      <c r="G1477" s="41">
        <v>144827</v>
      </c>
      <c r="H1477" s="41">
        <v>144827</v>
      </c>
      <c r="I1477" s="31">
        <f>Essco_Report2[[#This Row],[FY 2021-22 Allocation]]-Essco_Report2[[#This Row],[FY 2021-22 Expended]]</f>
        <v>0</v>
      </c>
      <c r="J1477" s="32">
        <v>407296</v>
      </c>
      <c r="K1477" s="32">
        <v>407296</v>
      </c>
      <c r="L1477" s="32">
        <f>Essco_Report2[[#This Row],[FY 2022-23 Allocation]]-Essco_Report2[[#This Row],[FY 2022-23 Expended]]</f>
        <v>0</v>
      </c>
      <c r="M1477" s="32">
        <v>0</v>
      </c>
    </row>
    <row r="1478" spans="1:13" x14ac:dyDescent="0.35">
      <c r="A1478" s="16" t="s">
        <v>3926</v>
      </c>
      <c r="B1478" s="16" t="s">
        <v>3943</v>
      </c>
      <c r="C1478" s="17" t="s">
        <v>7</v>
      </c>
      <c r="D1478" s="21" t="s">
        <v>6</v>
      </c>
      <c r="E1478" s="16" t="s">
        <v>6</v>
      </c>
      <c r="F1478" s="19" t="s">
        <v>2811</v>
      </c>
      <c r="G1478" s="41">
        <v>50000</v>
      </c>
      <c r="H1478" s="41">
        <v>50000</v>
      </c>
      <c r="I1478" s="31">
        <f>Essco_Report2[[#This Row],[FY 2021-22 Allocation]]-Essco_Report2[[#This Row],[FY 2021-22 Expended]]</f>
        <v>0</v>
      </c>
      <c r="J1478" s="32">
        <v>60154</v>
      </c>
      <c r="K1478" s="32">
        <v>60154</v>
      </c>
      <c r="L1478" s="32">
        <f>Essco_Report2[[#This Row],[FY 2022-23 Allocation]]-Essco_Report2[[#This Row],[FY 2022-23 Expended]]</f>
        <v>0</v>
      </c>
      <c r="M1478" s="32">
        <v>0</v>
      </c>
    </row>
    <row r="1479" spans="1:13" x14ac:dyDescent="0.35">
      <c r="A1479" s="16" t="s">
        <v>3926</v>
      </c>
      <c r="B1479" s="16" t="s">
        <v>3943</v>
      </c>
      <c r="C1479" s="17" t="s">
        <v>2812</v>
      </c>
      <c r="D1479" s="18" t="s">
        <v>2813</v>
      </c>
      <c r="E1479" s="16" t="s">
        <v>24</v>
      </c>
      <c r="F1479" s="19" t="s">
        <v>2814</v>
      </c>
      <c r="G1479" s="41">
        <v>59116</v>
      </c>
      <c r="H1479" s="41">
        <v>59116</v>
      </c>
      <c r="I1479" s="31">
        <f>Essco_Report2[[#This Row],[FY 2021-22 Allocation]]-Essco_Report2[[#This Row],[FY 2021-22 Expended]]</f>
        <v>0</v>
      </c>
      <c r="J1479" s="32">
        <v>209623</v>
      </c>
      <c r="K1479" s="32">
        <v>209623</v>
      </c>
      <c r="L1479" s="32">
        <f>Essco_Report2[[#This Row],[FY 2022-23 Allocation]]-Essco_Report2[[#This Row],[FY 2022-23 Expended]]</f>
        <v>0</v>
      </c>
      <c r="M1479" s="32">
        <v>0</v>
      </c>
    </row>
    <row r="1480" spans="1:13" x14ac:dyDescent="0.35">
      <c r="A1480" s="16" t="s">
        <v>3926</v>
      </c>
      <c r="B1480" s="16" t="s">
        <v>3944</v>
      </c>
      <c r="C1480" s="17" t="s">
        <v>7</v>
      </c>
      <c r="D1480" s="21" t="s">
        <v>6</v>
      </c>
      <c r="E1480" s="16" t="s">
        <v>6</v>
      </c>
      <c r="F1480" s="19" t="s">
        <v>2815</v>
      </c>
      <c r="G1480" s="41">
        <v>1285634</v>
      </c>
      <c r="H1480" s="41">
        <v>1285634</v>
      </c>
      <c r="I1480" s="31">
        <f>Essco_Report2[[#This Row],[FY 2021-22 Allocation]]-Essco_Report2[[#This Row],[FY 2021-22 Expended]]</f>
        <v>0</v>
      </c>
      <c r="J1480" s="32">
        <v>3556085</v>
      </c>
      <c r="K1480" s="32">
        <v>3556085</v>
      </c>
      <c r="L1480" s="32">
        <f>Essco_Report2[[#This Row],[FY 2022-23 Allocation]]-Essco_Report2[[#This Row],[FY 2022-23 Expended]]</f>
        <v>0</v>
      </c>
      <c r="M1480" s="32">
        <v>0</v>
      </c>
    </row>
    <row r="1481" spans="1:13" x14ac:dyDescent="0.35">
      <c r="A1481" s="16" t="s">
        <v>3926</v>
      </c>
      <c r="B1481" s="16" t="s">
        <v>3945</v>
      </c>
      <c r="C1481" s="17" t="s">
        <v>7</v>
      </c>
      <c r="D1481" s="18" t="s">
        <v>6</v>
      </c>
      <c r="E1481" s="16" t="s">
        <v>6</v>
      </c>
      <c r="F1481" s="19" t="s">
        <v>2816</v>
      </c>
      <c r="G1481" s="41">
        <v>2197416</v>
      </c>
      <c r="H1481" s="41">
        <v>0</v>
      </c>
      <c r="I1481" s="31">
        <f>Essco_Report2[[#This Row],[FY 2021-22 Allocation]]-Essco_Report2[[#This Row],[FY 2021-22 Expended]]</f>
        <v>2197416</v>
      </c>
      <c r="J1481" s="32">
        <v>5807108</v>
      </c>
      <c r="K1481" s="32">
        <v>2430770.7599999998</v>
      </c>
      <c r="L1481" s="32">
        <f>Essco_Report2[[#This Row],[FY 2022-23 Allocation]]-Essco_Report2[[#This Row],[FY 2022-23 Expended]]</f>
        <v>3376337.24</v>
      </c>
      <c r="M1481" s="32">
        <v>5573753.2400000002</v>
      </c>
    </row>
    <row r="1482" spans="1:13" x14ac:dyDescent="0.35">
      <c r="A1482" s="16" t="s">
        <v>3926</v>
      </c>
      <c r="B1482" s="16" t="s">
        <v>3946</v>
      </c>
      <c r="C1482" s="17" t="s">
        <v>7</v>
      </c>
      <c r="D1482" s="18" t="s">
        <v>6</v>
      </c>
      <c r="E1482" s="16" t="s">
        <v>6</v>
      </c>
      <c r="F1482" s="19" t="s">
        <v>2817</v>
      </c>
      <c r="G1482" s="41">
        <v>50000</v>
      </c>
      <c r="H1482" s="41">
        <v>50000</v>
      </c>
      <c r="I1482" s="31">
        <f>Essco_Report2[[#This Row],[FY 2021-22 Allocation]]-Essco_Report2[[#This Row],[FY 2021-22 Expended]]</f>
        <v>0</v>
      </c>
      <c r="J1482" s="32">
        <v>111812</v>
      </c>
      <c r="K1482" s="32">
        <v>111812</v>
      </c>
      <c r="L1482" s="32">
        <f>Essco_Report2[[#This Row],[FY 2022-23 Allocation]]-Essco_Report2[[#This Row],[FY 2022-23 Expended]]</f>
        <v>0</v>
      </c>
      <c r="M1482" s="32">
        <v>0</v>
      </c>
    </row>
    <row r="1483" spans="1:13" x14ac:dyDescent="0.35">
      <c r="A1483" s="16" t="s">
        <v>3926</v>
      </c>
      <c r="B1483" s="16" t="s">
        <v>3947</v>
      </c>
      <c r="C1483" s="17" t="s">
        <v>7</v>
      </c>
      <c r="D1483" s="18" t="s">
        <v>6</v>
      </c>
      <c r="E1483" s="16" t="s">
        <v>6</v>
      </c>
      <c r="F1483" s="19" t="s">
        <v>2818</v>
      </c>
      <c r="G1483" s="41">
        <v>794089</v>
      </c>
      <c r="H1483" s="41">
        <v>794089</v>
      </c>
      <c r="I1483" s="31">
        <f>Essco_Report2[[#This Row],[FY 2021-22 Allocation]]-Essco_Report2[[#This Row],[FY 2021-22 Expended]]</f>
        <v>0</v>
      </c>
      <c r="J1483" s="32">
        <v>2168864</v>
      </c>
      <c r="K1483" s="32">
        <v>2168864</v>
      </c>
      <c r="L1483" s="32">
        <f>Essco_Report2[[#This Row],[FY 2022-23 Allocation]]-Essco_Report2[[#This Row],[FY 2022-23 Expended]]</f>
        <v>0</v>
      </c>
      <c r="M1483" s="32">
        <v>0</v>
      </c>
    </row>
    <row r="1484" spans="1:13" x14ac:dyDescent="0.35">
      <c r="A1484" s="16" t="s">
        <v>3926</v>
      </c>
      <c r="B1484" s="16" t="s">
        <v>3948</v>
      </c>
      <c r="C1484" s="17" t="s">
        <v>7</v>
      </c>
      <c r="D1484" s="18" t="s">
        <v>6</v>
      </c>
      <c r="E1484" s="16" t="s">
        <v>6</v>
      </c>
      <c r="F1484" s="19" t="s">
        <v>2819</v>
      </c>
      <c r="G1484" s="41">
        <v>346673</v>
      </c>
      <c r="H1484" s="41">
        <v>346673</v>
      </c>
      <c r="I1484" s="31">
        <f>Essco_Report2[[#This Row],[FY 2021-22 Allocation]]-Essco_Report2[[#This Row],[FY 2021-22 Expended]]</f>
        <v>0</v>
      </c>
      <c r="J1484" s="32">
        <v>961605</v>
      </c>
      <c r="K1484" s="32">
        <v>961605</v>
      </c>
      <c r="L1484" s="32">
        <f>Essco_Report2[[#This Row],[FY 2022-23 Allocation]]-Essco_Report2[[#This Row],[FY 2022-23 Expended]]</f>
        <v>0</v>
      </c>
      <c r="M1484" s="32">
        <v>0</v>
      </c>
    </row>
    <row r="1485" spans="1:13" x14ac:dyDescent="0.35">
      <c r="A1485" s="16" t="s">
        <v>3926</v>
      </c>
      <c r="B1485" s="16" t="s">
        <v>3949</v>
      </c>
      <c r="C1485" s="17" t="s">
        <v>7</v>
      </c>
      <c r="D1485" s="18" t="s">
        <v>6</v>
      </c>
      <c r="E1485" s="16" t="s">
        <v>6</v>
      </c>
      <c r="F1485" s="19" t="s">
        <v>2820</v>
      </c>
      <c r="G1485" s="41">
        <v>1155300</v>
      </c>
      <c r="H1485" s="41">
        <v>1155300</v>
      </c>
      <c r="I1485" s="31">
        <f>Essco_Report2[[#This Row],[FY 2021-22 Allocation]]-Essco_Report2[[#This Row],[FY 2021-22 Expended]]</f>
        <v>0</v>
      </c>
      <c r="J1485" s="32">
        <v>2273338</v>
      </c>
      <c r="K1485" s="32">
        <v>632883.30000000005</v>
      </c>
      <c r="L1485" s="32">
        <f>Essco_Report2[[#This Row],[FY 2022-23 Allocation]]-Essco_Report2[[#This Row],[FY 2022-23 Expended]]</f>
        <v>1640454.7</v>
      </c>
      <c r="M1485" s="32">
        <v>1640454.7</v>
      </c>
    </row>
    <row r="1486" spans="1:13" x14ac:dyDescent="0.35">
      <c r="A1486" s="16" t="s">
        <v>3926</v>
      </c>
      <c r="B1486" s="16" t="s">
        <v>3949</v>
      </c>
      <c r="C1486" s="17" t="s">
        <v>2821</v>
      </c>
      <c r="D1486" s="18" t="s">
        <v>2822</v>
      </c>
      <c r="E1486" s="16" t="s">
        <v>24</v>
      </c>
      <c r="F1486" s="19" t="s">
        <v>2823</v>
      </c>
      <c r="G1486" s="41">
        <v>217795</v>
      </c>
      <c r="H1486" s="41">
        <v>217795</v>
      </c>
      <c r="I1486" s="31">
        <f>Essco_Report2[[#This Row],[FY 2021-22 Allocation]]-Essco_Report2[[#This Row],[FY 2021-22 Expended]]</f>
        <v>0</v>
      </c>
      <c r="J1486" s="32">
        <v>617772</v>
      </c>
      <c r="K1486" s="32">
        <v>126786.33</v>
      </c>
      <c r="L1486" s="32">
        <f>Essco_Report2[[#This Row],[FY 2022-23 Allocation]]-Essco_Report2[[#This Row],[FY 2022-23 Expended]]</f>
        <v>490985.67</v>
      </c>
      <c r="M1486" s="32">
        <v>490985.67</v>
      </c>
    </row>
    <row r="1487" spans="1:13" x14ac:dyDescent="0.35">
      <c r="A1487" s="16" t="s">
        <v>3926</v>
      </c>
      <c r="B1487" s="16" t="s">
        <v>3950</v>
      </c>
      <c r="C1487" s="17" t="s">
        <v>7</v>
      </c>
      <c r="D1487" s="21" t="s">
        <v>6</v>
      </c>
      <c r="E1487" s="16" t="s">
        <v>6</v>
      </c>
      <c r="F1487" s="19" t="s">
        <v>2824</v>
      </c>
      <c r="G1487" s="41">
        <v>780310</v>
      </c>
      <c r="H1487" s="41">
        <v>780310</v>
      </c>
      <c r="I1487" s="31">
        <f>Essco_Report2[[#This Row],[FY 2021-22 Allocation]]-Essco_Report2[[#This Row],[FY 2021-22 Expended]]</f>
        <v>0</v>
      </c>
      <c r="J1487" s="32">
        <v>2078422</v>
      </c>
      <c r="K1487" s="32">
        <v>2078422</v>
      </c>
      <c r="L1487" s="32">
        <f>Essco_Report2[[#This Row],[FY 2022-23 Allocation]]-Essco_Report2[[#This Row],[FY 2022-23 Expended]]</f>
        <v>0</v>
      </c>
      <c r="M1487" s="32">
        <v>0</v>
      </c>
    </row>
    <row r="1488" spans="1:13" x14ac:dyDescent="0.35">
      <c r="A1488" s="16" t="s">
        <v>3926</v>
      </c>
      <c r="B1488" s="16" t="s">
        <v>3951</v>
      </c>
      <c r="C1488" s="17" t="s">
        <v>7</v>
      </c>
      <c r="D1488" s="21" t="s">
        <v>6</v>
      </c>
      <c r="E1488" s="16" t="s">
        <v>6</v>
      </c>
      <c r="F1488" s="19" t="s">
        <v>2825</v>
      </c>
      <c r="G1488" s="41">
        <v>865166</v>
      </c>
      <c r="H1488" s="41">
        <v>865166</v>
      </c>
      <c r="I1488" s="31">
        <f>Essco_Report2[[#This Row],[FY 2021-22 Allocation]]-Essco_Report2[[#This Row],[FY 2021-22 Expended]]</f>
        <v>0</v>
      </c>
      <c r="J1488" s="32">
        <v>1817781</v>
      </c>
      <c r="K1488" s="32">
        <v>1817781</v>
      </c>
      <c r="L1488" s="32">
        <f>Essco_Report2[[#This Row],[FY 2022-23 Allocation]]-Essco_Report2[[#This Row],[FY 2022-23 Expended]]</f>
        <v>0</v>
      </c>
      <c r="M1488" s="32">
        <v>0</v>
      </c>
    </row>
    <row r="1489" spans="1:13" x14ac:dyDescent="0.35">
      <c r="A1489" s="16" t="s">
        <v>3926</v>
      </c>
      <c r="B1489" s="16" t="s">
        <v>3952</v>
      </c>
      <c r="C1489" s="17" t="s">
        <v>7</v>
      </c>
      <c r="D1489" s="18" t="s">
        <v>6</v>
      </c>
      <c r="E1489" s="16" t="s">
        <v>6</v>
      </c>
      <c r="F1489" s="19" t="s">
        <v>2826</v>
      </c>
      <c r="G1489" s="41">
        <v>2858474</v>
      </c>
      <c r="H1489" s="41">
        <v>2858474</v>
      </c>
      <c r="I1489" s="31">
        <f>Essco_Report2[[#This Row],[FY 2021-22 Allocation]]-Essco_Report2[[#This Row],[FY 2021-22 Expended]]</f>
        <v>0</v>
      </c>
      <c r="J1489" s="32">
        <v>7854695</v>
      </c>
      <c r="K1489" s="32">
        <v>5218764.1399999997</v>
      </c>
      <c r="L1489" s="32">
        <f>Essco_Report2[[#This Row],[FY 2022-23 Allocation]]-Essco_Report2[[#This Row],[FY 2022-23 Expended]]</f>
        <v>2635930.8600000003</v>
      </c>
      <c r="M1489" s="32">
        <v>2635930.86</v>
      </c>
    </row>
    <row r="1490" spans="1:13" x14ac:dyDescent="0.35">
      <c r="A1490" s="16" t="s">
        <v>3953</v>
      </c>
      <c r="B1490" s="16" t="s">
        <v>3954</v>
      </c>
      <c r="C1490" s="17" t="s">
        <v>2827</v>
      </c>
      <c r="D1490" s="18" t="s">
        <v>2828</v>
      </c>
      <c r="E1490" s="16" t="s">
        <v>10</v>
      </c>
      <c r="F1490" s="19" t="s">
        <v>2829</v>
      </c>
      <c r="G1490" s="41">
        <v>50000</v>
      </c>
      <c r="H1490" s="41">
        <v>50000</v>
      </c>
      <c r="I1490" s="31">
        <f>Essco_Report2[[#This Row],[FY 2021-22 Allocation]]-Essco_Report2[[#This Row],[FY 2021-22 Expended]]</f>
        <v>0</v>
      </c>
      <c r="J1490" s="32">
        <v>50000</v>
      </c>
      <c r="K1490" s="32">
        <v>50000</v>
      </c>
      <c r="L1490" s="32">
        <f>Essco_Report2[[#This Row],[FY 2022-23 Allocation]]-Essco_Report2[[#This Row],[FY 2022-23 Expended]]</f>
        <v>0</v>
      </c>
      <c r="M1490" s="32">
        <v>0</v>
      </c>
    </row>
    <row r="1491" spans="1:13" x14ac:dyDescent="0.35">
      <c r="A1491" s="16" t="s">
        <v>3953</v>
      </c>
      <c r="B1491" s="16" t="s">
        <v>3955</v>
      </c>
      <c r="C1491" s="17" t="s">
        <v>7</v>
      </c>
      <c r="D1491" s="18" t="s">
        <v>6</v>
      </c>
      <c r="E1491" s="16" t="s">
        <v>6</v>
      </c>
      <c r="F1491" s="19" t="s">
        <v>2830</v>
      </c>
      <c r="G1491" s="41">
        <v>103299</v>
      </c>
      <c r="H1491" s="41">
        <v>103299</v>
      </c>
      <c r="I1491" s="31">
        <f>Essco_Report2[[#This Row],[FY 2021-22 Allocation]]-Essco_Report2[[#This Row],[FY 2021-22 Expended]]</f>
        <v>0</v>
      </c>
      <c r="J1491" s="32">
        <v>281056</v>
      </c>
      <c r="K1491" s="32">
        <v>281056</v>
      </c>
      <c r="L1491" s="32">
        <f>Essco_Report2[[#This Row],[FY 2022-23 Allocation]]-Essco_Report2[[#This Row],[FY 2022-23 Expended]]</f>
        <v>0</v>
      </c>
      <c r="M1491" s="32">
        <v>0</v>
      </c>
    </row>
    <row r="1492" spans="1:13" x14ac:dyDescent="0.35">
      <c r="A1492" s="16" t="s">
        <v>3953</v>
      </c>
      <c r="B1492" s="16" t="s">
        <v>3956</v>
      </c>
      <c r="C1492" s="17" t="s">
        <v>7</v>
      </c>
      <c r="D1492" s="18" t="s">
        <v>6</v>
      </c>
      <c r="E1492" s="16" t="s">
        <v>6</v>
      </c>
      <c r="F1492" s="19" t="s">
        <v>2831</v>
      </c>
      <c r="G1492" s="41">
        <v>50000</v>
      </c>
      <c r="H1492" s="41">
        <v>50000</v>
      </c>
      <c r="I1492" s="31">
        <f>Essco_Report2[[#This Row],[FY 2021-22 Allocation]]-Essco_Report2[[#This Row],[FY 2021-22 Expended]]</f>
        <v>0</v>
      </c>
      <c r="J1492" s="32">
        <v>95826</v>
      </c>
      <c r="K1492" s="32">
        <v>95826</v>
      </c>
      <c r="L1492" s="32">
        <f>Essco_Report2[[#This Row],[FY 2022-23 Allocation]]-Essco_Report2[[#This Row],[FY 2022-23 Expended]]</f>
        <v>0</v>
      </c>
      <c r="M1492" s="32">
        <v>0</v>
      </c>
    </row>
    <row r="1493" spans="1:13" x14ac:dyDescent="0.35">
      <c r="A1493" s="16" t="s">
        <v>3953</v>
      </c>
      <c r="B1493" s="16" t="s">
        <v>3957</v>
      </c>
      <c r="C1493" s="17" t="s">
        <v>7</v>
      </c>
      <c r="D1493" s="18" t="s">
        <v>6</v>
      </c>
      <c r="E1493" s="16" t="s">
        <v>6</v>
      </c>
      <c r="F1493" s="19" t="s">
        <v>2832</v>
      </c>
      <c r="G1493" s="41">
        <v>71463</v>
      </c>
      <c r="H1493" s="41">
        <v>71463</v>
      </c>
      <c r="I1493" s="31">
        <f>Essco_Report2[[#This Row],[FY 2021-22 Allocation]]-Essco_Report2[[#This Row],[FY 2021-22 Expended]]</f>
        <v>0</v>
      </c>
      <c r="J1493" s="32">
        <v>204897</v>
      </c>
      <c r="K1493" s="32">
        <v>204897</v>
      </c>
      <c r="L1493" s="32">
        <f>Essco_Report2[[#This Row],[FY 2022-23 Allocation]]-Essco_Report2[[#This Row],[FY 2022-23 Expended]]</f>
        <v>0</v>
      </c>
      <c r="M1493" s="32">
        <v>0</v>
      </c>
    </row>
    <row r="1494" spans="1:13" x14ac:dyDescent="0.35">
      <c r="A1494" s="16" t="s">
        <v>3953</v>
      </c>
      <c r="B1494" s="16" t="s">
        <v>3958</v>
      </c>
      <c r="C1494" s="17" t="s">
        <v>7</v>
      </c>
      <c r="D1494" s="18" t="s">
        <v>6</v>
      </c>
      <c r="E1494" s="16" t="s">
        <v>6</v>
      </c>
      <c r="F1494" s="19" t="s">
        <v>2833</v>
      </c>
      <c r="G1494" s="41">
        <v>490414</v>
      </c>
      <c r="H1494" s="41">
        <v>490414</v>
      </c>
      <c r="I1494" s="31">
        <f>Essco_Report2[[#This Row],[FY 2021-22 Allocation]]-Essco_Report2[[#This Row],[FY 2021-22 Expended]]</f>
        <v>0</v>
      </c>
      <c r="J1494" s="32">
        <v>1827690</v>
      </c>
      <c r="K1494" s="32">
        <v>1827690</v>
      </c>
      <c r="L1494" s="32">
        <f>Essco_Report2[[#This Row],[FY 2022-23 Allocation]]-Essco_Report2[[#This Row],[FY 2022-23 Expended]]</f>
        <v>0</v>
      </c>
      <c r="M1494" s="32">
        <v>0</v>
      </c>
    </row>
    <row r="1495" spans="1:13" x14ac:dyDescent="0.35">
      <c r="A1495" s="16" t="s">
        <v>3953</v>
      </c>
      <c r="B1495" s="16" t="s">
        <v>3959</v>
      </c>
      <c r="C1495" s="17" t="s">
        <v>7</v>
      </c>
      <c r="D1495" s="18" t="s">
        <v>6</v>
      </c>
      <c r="E1495" s="16" t="s">
        <v>6</v>
      </c>
      <c r="F1495" s="19" t="s">
        <v>2834</v>
      </c>
      <c r="G1495" s="41">
        <v>50000</v>
      </c>
      <c r="H1495" s="41">
        <v>50000</v>
      </c>
      <c r="I1495" s="31">
        <f>Essco_Report2[[#This Row],[FY 2021-22 Allocation]]-Essco_Report2[[#This Row],[FY 2021-22 Expended]]</f>
        <v>0</v>
      </c>
      <c r="J1495" s="32">
        <v>131981</v>
      </c>
      <c r="K1495" s="32">
        <v>131981</v>
      </c>
      <c r="L1495" s="32">
        <f>Essco_Report2[[#This Row],[FY 2022-23 Allocation]]-Essco_Report2[[#This Row],[FY 2022-23 Expended]]</f>
        <v>0</v>
      </c>
      <c r="M1495" s="32">
        <v>0</v>
      </c>
    </row>
    <row r="1496" spans="1:13" x14ac:dyDescent="0.35">
      <c r="A1496" s="16" t="s">
        <v>3953</v>
      </c>
      <c r="B1496" s="16" t="s">
        <v>3960</v>
      </c>
      <c r="C1496" s="17" t="s">
        <v>7</v>
      </c>
      <c r="D1496" s="18" t="s">
        <v>6</v>
      </c>
      <c r="E1496" s="16" t="s">
        <v>6</v>
      </c>
      <c r="F1496" s="19" t="s">
        <v>2835</v>
      </c>
      <c r="G1496" s="41">
        <v>50000</v>
      </c>
      <c r="H1496" s="41">
        <v>50000</v>
      </c>
      <c r="I1496" s="31">
        <f>Essco_Report2[[#This Row],[FY 2021-22 Allocation]]-Essco_Report2[[#This Row],[FY 2021-22 Expended]]</f>
        <v>0</v>
      </c>
      <c r="J1496" s="32">
        <v>68251</v>
      </c>
      <c r="K1496" s="32">
        <v>68251</v>
      </c>
      <c r="L1496" s="32">
        <f>Essco_Report2[[#This Row],[FY 2022-23 Allocation]]-Essco_Report2[[#This Row],[FY 2022-23 Expended]]</f>
        <v>0</v>
      </c>
      <c r="M1496" s="32">
        <v>0</v>
      </c>
    </row>
    <row r="1497" spans="1:13" x14ac:dyDescent="0.35">
      <c r="A1497" s="16" t="s">
        <v>3953</v>
      </c>
      <c r="B1497" s="16" t="s">
        <v>3961</v>
      </c>
      <c r="C1497" s="17" t="s">
        <v>7</v>
      </c>
      <c r="D1497" s="18" t="s">
        <v>6</v>
      </c>
      <c r="E1497" s="16" t="s">
        <v>6</v>
      </c>
      <c r="F1497" s="19" t="s">
        <v>2836</v>
      </c>
      <c r="G1497" s="41">
        <v>50000</v>
      </c>
      <c r="H1497" s="41">
        <v>50000</v>
      </c>
      <c r="I1497" s="31">
        <f>Essco_Report2[[#This Row],[FY 2021-22 Allocation]]-Essco_Report2[[#This Row],[FY 2021-22 Expended]]</f>
        <v>0</v>
      </c>
      <c r="J1497" s="32">
        <v>124734</v>
      </c>
      <c r="K1497" s="32">
        <v>124734</v>
      </c>
      <c r="L1497" s="32">
        <f>Essco_Report2[[#This Row],[FY 2022-23 Allocation]]-Essco_Report2[[#This Row],[FY 2022-23 Expended]]</f>
        <v>0</v>
      </c>
      <c r="M1497" s="32">
        <v>0</v>
      </c>
    </row>
    <row r="1498" spans="1:13" x14ac:dyDescent="0.35">
      <c r="A1498" s="16" t="s">
        <v>3953</v>
      </c>
      <c r="B1498" s="16" t="s">
        <v>3962</v>
      </c>
      <c r="C1498" s="17" t="s">
        <v>7</v>
      </c>
      <c r="D1498" s="18" t="s">
        <v>6</v>
      </c>
      <c r="E1498" s="16" t="s">
        <v>6</v>
      </c>
      <c r="F1498" s="19" t="s">
        <v>2837</v>
      </c>
      <c r="G1498" s="41">
        <v>50000</v>
      </c>
      <c r="H1498" s="41">
        <v>50000</v>
      </c>
      <c r="I1498" s="31">
        <f>Essco_Report2[[#This Row],[FY 2021-22 Allocation]]-Essco_Report2[[#This Row],[FY 2021-22 Expended]]</f>
        <v>0</v>
      </c>
      <c r="J1498" s="32">
        <v>72315</v>
      </c>
      <c r="K1498" s="32">
        <v>72315</v>
      </c>
      <c r="L1498" s="32">
        <f>Essco_Report2[[#This Row],[FY 2022-23 Allocation]]-Essco_Report2[[#This Row],[FY 2022-23 Expended]]</f>
        <v>0</v>
      </c>
      <c r="M1498" s="32">
        <v>0</v>
      </c>
    </row>
    <row r="1499" spans="1:13" x14ac:dyDescent="0.35">
      <c r="A1499" s="16" t="s">
        <v>3953</v>
      </c>
      <c r="B1499" s="16" t="s">
        <v>3963</v>
      </c>
      <c r="C1499" s="17" t="s">
        <v>7</v>
      </c>
      <c r="D1499" s="18" t="s">
        <v>6</v>
      </c>
      <c r="E1499" s="16" t="s">
        <v>6</v>
      </c>
      <c r="F1499" s="19" t="s">
        <v>2838</v>
      </c>
      <c r="G1499" s="41">
        <v>80778</v>
      </c>
      <c r="H1499" s="41">
        <v>80778</v>
      </c>
      <c r="I1499" s="31">
        <f>Essco_Report2[[#This Row],[FY 2021-22 Allocation]]-Essco_Report2[[#This Row],[FY 2021-22 Expended]]</f>
        <v>0</v>
      </c>
      <c r="J1499" s="32">
        <v>182725</v>
      </c>
      <c r="K1499" s="32">
        <v>182725</v>
      </c>
      <c r="L1499" s="32">
        <f>Essco_Report2[[#This Row],[FY 2022-23 Allocation]]-Essco_Report2[[#This Row],[FY 2022-23 Expended]]</f>
        <v>0</v>
      </c>
      <c r="M1499" s="32">
        <v>0</v>
      </c>
    </row>
    <row r="1500" spans="1:13" x14ac:dyDescent="0.35">
      <c r="A1500" s="16" t="s">
        <v>3953</v>
      </c>
      <c r="B1500" s="16" t="s">
        <v>3964</v>
      </c>
      <c r="C1500" s="17" t="s">
        <v>7</v>
      </c>
      <c r="D1500" s="18" t="s">
        <v>6</v>
      </c>
      <c r="E1500" s="16" t="s">
        <v>6</v>
      </c>
      <c r="F1500" s="19" t="s">
        <v>2839</v>
      </c>
      <c r="G1500" s="41">
        <v>3196036</v>
      </c>
      <c r="H1500" s="41">
        <v>3196036</v>
      </c>
      <c r="I1500" s="31">
        <f>Essco_Report2[[#This Row],[FY 2021-22 Allocation]]-Essco_Report2[[#This Row],[FY 2021-22 Expended]]</f>
        <v>0</v>
      </c>
      <c r="J1500" s="32">
        <v>11435525</v>
      </c>
      <c r="K1500" s="32">
        <v>1350293.66</v>
      </c>
      <c r="L1500" s="32">
        <f>Essco_Report2[[#This Row],[FY 2022-23 Allocation]]-Essco_Report2[[#This Row],[FY 2022-23 Expended]]</f>
        <v>10085231.34</v>
      </c>
      <c r="M1500" s="32">
        <v>10085231.34</v>
      </c>
    </row>
    <row r="1501" spans="1:13" x14ac:dyDescent="0.35">
      <c r="A1501" s="16" t="s">
        <v>3953</v>
      </c>
      <c r="B1501" s="16" t="s">
        <v>3964</v>
      </c>
      <c r="C1501" s="17" t="s">
        <v>2840</v>
      </c>
      <c r="D1501" s="18" t="s">
        <v>2841</v>
      </c>
      <c r="E1501" s="16" t="s">
        <v>10</v>
      </c>
      <c r="F1501" s="19" t="s">
        <v>2842</v>
      </c>
      <c r="G1501" s="41">
        <v>88625</v>
      </c>
      <c r="H1501" s="41">
        <v>88625</v>
      </c>
      <c r="I1501" s="31">
        <f>Essco_Report2[[#This Row],[FY 2021-22 Allocation]]-Essco_Report2[[#This Row],[FY 2021-22 Expended]]</f>
        <v>0</v>
      </c>
      <c r="J1501" s="32">
        <v>278520</v>
      </c>
      <c r="K1501" s="32">
        <v>278520</v>
      </c>
      <c r="L1501" s="32">
        <f>Essco_Report2[[#This Row],[FY 2022-23 Allocation]]-Essco_Report2[[#This Row],[FY 2022-23 Expended]]</f>
        <v>0</v>
      </c>
      <c r="M1501" s="32">
        <v>0</v>
      </c>
    </row>
    <row r="1502" spans="1:13" x14ac:dyDescent="0.35">
      <c r="A1502" s="16" t="s">
        <v>3953</v>
      </c>
      <c r="B1502" s="16" t="s">
        <v>3964</v>
      </c>
      <c r="C1502" s="17" t="s">
        <v>2843</v>
      </c>
      <c r="D1502" s="18" t="s">
        <v>2844</v>
      </c>
      <c r="E1502" s="16" t="s">
        <v>10</v>
      </c>
      <c r="F1502" s="19" t="s">
        <v>2845</v>
      </c>
      <c r="G1502" s="41">
        <v>145002</v>
      </c>
      <c r="H1502" s="41">
        <v>145002</v>
      </c>
      <c r="I1502" s="31">
        <f>Essco_Report2[[#This Row],[FY 2021-22 Allocation]]-Essco_Report2[[#This Row],[FY 2021-22 Expended]]</f>
        <v>0</v>
      </c>
      <c r="J1502" s="32">
        <v>316436</v>
      </c>
      <c r="K1502" s="32">
        <v>316436</v>
      </c>
      <c r="L1502" s="32">
        <f>Essco_Report2[[#This Row],[FY 2022-23 Allocation]]-Essco_Report2[[#This Row],[FY 2022-23 Expended]]</f>
        <v>0</v>
      </c>
      <c r="M1502" s="32">
        <v>0</v>
      </c>
    </row>
    <row r="1503" spans="1:13" x14ac:dyDescent="0.35">
      <c r="A1503" s="16" t="s">
        <v>3965</v>
      </c>
      <c r="B1503" s="16" t="s">
        <v>3966</v>
      </c>
      <c r="C1503" s="17" t="s">
        <v>7</v>
      </c>
      <c r="D1503" s="18" t="s">
        <v>6</v>
      </c>
      <c r="E1503" s="16" t="s">
        <v>6</v>
      </c>
      <c r="F1503" s="19" t="s">
        <v>2846</v>
      </c>
      <c r="G1503" s="41">
        <v>219258</v>
      </c>
      <c r="H1503" s="41">
        <v>219258</v>
      </c>
      <c r="I1503" s="31">
        <f>Essco_Report2[[#This Row],[FY 2021-22 Allocation]]-Essco_Report2[[#This Row],[FY 2021-22 Expended]]</f>
        <v>0</v>
      </c>
      <c r="J1503" s="32">
        <v>681411</v>
      </c>
      <c r="K1503" s="32">
        <v>562417</v>
      </c>
      <c r="L1503" s="32">
        <f>Essco_Report2[[#This Row],[FY 2022-23 Allocation]]-Essco_Report2[[#This Row],[FY 2022-23 Expended]]</f>
        <v>118994</v>
      </c>
      <c r="M1503" s="32">
        <v>118994</v>
      </c>
    </row>
    <row r="1504" spans="1:13" x14ac:dyDescent="0.35">
      <c r="A1504" s="16" t="s">
        <v>3965</v>
      </c>
      <c r="B1504" s="16" t="s">
        <v>3967</v>
      </c>
      <c r="C1504" s="17" t="s">
        <v>7</v>
      </c>
      <c r="D1504" s="18" t="s">
        <v>6</v>
      </c>
      <c r="E1504" s="16" t="s">
        <v>6</v>
      </c>
      <c r="F1504" s="19" t="s">
        <v>2847</v>
      </c>
      <c r="G1504" s="41">
        <v>1567900</v>
      </c>
      <c r="H1504" s="41">
        <v>1567900</v>
      </c>
      <c r="I1504" s="31">
        <f>Essco_Report2[[#This Row],[FY 2021-22 Allocation]]-Essco_Report2[[#This Row],[FY 2021-22 Expended]]</f>
        <v>0</v>
      </c>
      <c r="J1504" s="32">
        <v>3182738</v>
      </c>
      <c r="K1504" s="32">
        <v>3182738</v>
      </c>
      <c r="L1504" s="32">
        <f>Essco_Report2[[#This Row],[FY 2022-23 Allocation]]-Essco_Report2[[#This Row],[FY 2022-23 Expended]]</f>
        <v>0</v>
      </c>
      <c r="M1504" s="32">
        <v>0</v>
      </c>
    </row>
    <row r="1505" spans="1:13" x14ac:dyDescent="0.35">
      <c r="A1505" s="16" t="s">
        <v>3965</v>
      </c>
      <c r="B1505" s="16" t="s">
        <v>3968</v>
      </c>
      <c r="C1505" s="17" t="s">
        <v>7</v>
      </c>
      <c r="D1505" s="18" t="s">
        <v>6</v>
      </c>
      <c r="E1505" s="16" t="s">
        <v>6</v>
      </c>
      <c r="F1505" s="19" t="s">
        <v>2848</v>
      </c>
      <c r="G1505" s="41">
        <v>319884</v>
      </c>
      <c r="H1505" s="41">
        <v>319884</v>
      </c>
      <c r="I1505" s="31">
        <f>Essco_Report2[[#This Row],[FY 2021-22 Allocation]]-Essco_Report2[[#This Row],[FY 2021-22 Expended]]</f>
        <v>0</v>
      </c>
      <c r="J1505" s="32">
        <v>821830</v>
      </c>
      <c r="K1505" s="32">
        <v>635087.38</v>
      </c>
      <c r="L1505" s="32">
        <f>Essco_Report2[[#This Row],[FY 2022-23 Allocation]]-Essco_Report2[[#This Row],[FY 2022-23 Expended]]</f>
        <v>186742.62</v>
      </c>
      <c r="M1505" s="32">
        <v>186742.62</v>
      </c>
    </row>
    <row r="1506" spans="1:13" x14ac:dyDescent="0.35">
      <c r="A1506" s="16" t="s">
        <v>3965</v>
      </c>
      <c r="B1506" s="16" t="s">
        <v>3969</v>
      </c>
      <c r="C1506" s="17" t="s">
        <v>7</v>
      </c>
      <c r="D1506" s="21" t="s">
        <v>6</v>
      </c>
      <c r="E1506" s="16" t="s">
        <v>6</v>
      </c>
      <c r="F1506" s="19" t="s">
        <v>2849</v>
      </c>
      <c r="G1506" s="41">
        <v>50000</v>
      </c>
      <c r="H1506" s="41">
        <v>47457.74</v>
      </c>
      <c r="I1506" s="31">
        <f>Essco_Report2[[#This Row],[FY 2021-22 Allocation]]-Essco_Report2[[#This Row],[FY 2021-22 Expended]]</f>
        <v>2542.260000000002</v>
      </c>
      <c r="J1506" s="32">
        <v>50000</v>
      </c>
      <c r="K1506" s="32">
        <v>0</v>
      </c>
      <c r="L1506" s="32">
        <f>Essco_Report2[[#This Row],[FY 2022-23 Allocation]]-Essco_Report2[[#This Row],[FY 2022-23 Expended]]</f>
        <v>50000</v>
      </c>
      <c r="M1506" s="32">
        <v>52542.26</v>
      </c>
    </row>
    <row r="1507" spans="1:13" x14ac:dyDescent="0.35">
      <c r="A1507" s="16" t="s">
        <v>3965</v>
      </c>
      <c r="B1507" s="16" t="s">
        <v>3970</v>
      </c>
      <c r="C1507" s="17" t="s">
        <v>7</v>
      </c>
      <c r="D1507" s="18" t="s">
        <v>6</v>
      </c>
      <c r="E1507" s="16" t="s">
        <v>6</v>
      </c>
      <c r="F1507" s="19" t="s">
        <v>2850</v>
      </c>
      <c r="G1507" s="41">
        <v>276357</v>
      </c>
      <c r="H1507" s="41">
        <v>276357</v>
      </c>
      <c r="I1507" s="31">
        <f>Essco_Report2[[#This Row],[FY 2021-22 Allocation]]-Essco_Report2[[#This Row],[FY 2021-22 Expended]]</f>
        <v>0</v>
      </c>
      <c r="J1507" s="32">
        <v>650231</v>
      </c>
      <c r="K1507" s="32">
        <v>650231</v>
      </c>
      <c r="L1507" s="32">
        <f>Essco_Report2[[#This Row],[FY 2022-23 Allocation]]-Essco_Report2[[#This Row],[FY 2022-23 Expended]]</f>
        <v>0</v>
      </c>
      <c r="M1507" s="32">
        <v>0</v>
      </c>
    </row>
    <row r="1508" spans="1:13" x14ac:dyDescent="0.35">
      <c r="A1508" s="16" t="s">
        <v>3965</v>
      </c>
      <c r="B1508" s="16" t="s">
        <v>3971</v>
      </c>
      <c r="C1508" s="17" t="s">
        <v>7</v>
      </c>
      <c r="D1508" s="21" t="s">
        <v>6</v>
      </c>
      <c r="E1508" s="16" t="s">
        <v>6</v>
      </c>
      <c r="F1508" s="19" t="s">
        <v>2851</v>
      </c>
      <c r="G1508" s="41">
        <v>50000</v>
      </c>
      <c r="H1508" s="41">
        <v>50000</v>
      </c>
      <c r="I1508" s="31">
        <f>Essco_Report2[[#This Row],[FY 2021-22 Allocation]]-Essco_Report2[[#This Row],[FY 2021-22 Expended]]</f>
        <v>0</v>
      </c>
      <c r="J1508" s="32">
        <v>79265</v>
      </c>
      <c r="K1508" s="32">
        <v>79265</v>
      </c>
      <c r="L1508" s="32">
        <f>Essco_Report2[[#This Row],[FY 2022-23 Allocation]]-Essco_Report2[[#This Row],[FY 2022-23 Expended]]</f>
        <v>0</v>
      </c>
      <c r="M1508" s="32">
        <v>0</v>
      </c>
    </row>
    <row r="1509" spans="1:13" x14ac:dyDescent="0.35">
      <c r="A1509" s="16" t="s">
        <v>3965</v>
      </c>
      <c r="B1509" s="16" t="s">
        <v>3972</v>
      </c>
      <c r="C1509" s="17" t="s">
        <v>7</v>
      </c>
      <c r="D1509" s="18" t="s">
        <v>6</v>
      </c>
      <c r="E1509" s="16" t="s">
        <v>6</v>
      </c>
      <c r="F1509" s="19" t="s">
        <v>2852</v>
      </c>
      <c r="G1509" s="41">
        <v>104599</v>
      </c>
      <c r="H1509" s="41">
        <v>0</v>
      </c>
      <c r="I1509" s="31">
        <f>Essco_Report2[[#This Row],[FY 2021-22 Allocation]]-Essco_Report2[[#This Row],[FY 2021-22 Expended]]</f>
        <v>104599</v>
      </c>
      <c r="J1509" s="32">
        <v>270970</v>
      </c>
      <c r="K1509" s="32">
        <v>175222</v>
      </c>
      <c r="L1509" s="32">
        <f>Essco_Report2[[#This Row],[FY 2022-23 Allocation]]-Essco_Report2[[#This Row],[FY 2022-23 Expended]]</f>
        <v>95748</v>
      </c>
      <c r="M1509" s="32">
        <v>200347</v>
      </c>
    </row>
    <row r="1510" spans="1:13" x14ac:dyDescent="0.35">
      <c r="A1510" s="16" t="s">
        <v>3965</v>
      </c>
      <c r="B1510" s="16" t="s">
        <v>3973</v>
      </c>
      <c r="C1510" s="17" t="s">
        <v>7</v>
      </c>
      <c r="D1510" s="18" t="s">
        <v>6</v>
      </c>
      <c r="E1510" s="16" t="s">
        <v>6</v>
      </c>
      <c r="F1510" s="19" t="s">
        <v>2853</v>
      </c>
      <c r="G1510" s="41">
        <v>130477</v>
      </c>
      <c r="H1510" s="41">
        <v>130477</v>
      </c>
      <c r="I1510" s="31">
        <f>Essco_Report2[[#This Row],[FY 2021-22 Allocation]]-Essco_Report2[[#This Row],[FY 2021-22 Expended]]</f>
        <v>0</v>
      </c>
      <c r="J1510" s="32">
        <v>493251</v>
      </c>
      <c r="K1510" s="32">
        <v>493251</v>
      </c>
      <c r="L1510" s="32">
        <f>Essco_Report2[[#This Row],[FY 2022-23 Allocation]]-Essco_Report2[[#This Row],[FY 2022-23 Expended]]</f>
        <v>0</v>
      </c>
      <c r="M1510" s="32">
        <v>0</v>
      </c>
    </row>
    <row r="1511" spans="1:13" x14ac:dyDescent="0.35">
      <c r="A1511" s="16" t="s">
        <v>3965</v>
      </c>
      <c r="B1511" s="16" t="s">
        <v>3974</v>
      </c>
      <c r="C1511" s="17" t="s">
        <v>7</v>
      </c>
      <c r="D1511" s="18" t="s">
        <v>6</v>
      </c>
      <c r="E1511" s="16" t="s">
        <v>6</v>
      </c>
      <c r="F1511" s="19" t="s">
        <v>2854</v>
      </c>
      <c r="G1511" s="41">
        <v>1467166</v>
      </c>
      <c r="H1511" s="41">
        <v>1467166</v>
      </c>
      <c r="I1511" s="31">
        <f>Essco_Report2[[#This Row],[FY 2021-22 Allocation]]-Essco_Report2[[#This Row],[FY 2021-22 Expended]]</f>
        <v>0</v>
      </c>
      <c r="J1511" s="32">
        <v>2850490</v>
      </c>
      <c r="K1511" s="32">
        <v>2850490</v>
      </c>
      <c r="L1511" s="32">
        <f>Essco_Report2[[#This Row],[FY 2022-23 Allocation]]-Essco_Report2[[#This Row],[FY 2022-23 Expended]]</f>
        <v>0</v>
      </c>
      <c r="M1511" s="32">
        <v>0</v>
      </c>
    </row>
    <row r="1512" spans="1:13" x14ac:dyDescent="0.35">
      <c r="A1512" s="16" t="s">
        <v>3965</v>
      </c>
      <c r="B1512" s="16" t="s">
        <v>3975</v>
      </c>
      <c r="C1512" s="17" t="s">
        <v>7</v>
      </c>
      <c r="D1512" s="18" t="s">
        <v>6</v>
      </c>
      <c r="E1512" s="16" t="s">
        <v>6</v>
      </c>
      <c r="F1512" s="19" t="s">
        <v>2855</v>
      </c>
      <c r="G1512" s="41">
        <v>50000</v>
      </c>
      <c r="H1512" s="41">
        <v>50000</v>
      </c>
      <c r="I1512" s="31">
        <f>Essco_Report2[[#This Row],[FY 2021-22 Allocation]]-Essco_Report2[[#This Row],[FY 2021-22 Expended]]</f>
        <v>0</v>
      </c>
      <c r="J1512" s="32">
        <v>147003</v>
      </c>
      <c r="K1512" s="32">
        <v>147003</v>
      </c>
      <c r="L1512" s="32">
        <f>Essco_Report2[[#This Row],[FY 2022-23 Allocation]]-Essco_Report2[[#This Row],[FY 2022-23 Expended]]</f>
        <v>0</v>
      </c>
      <c r="M1512" s="32">
        <v>0</v>
      </c>
    </row>
    <row r="1513" spans="1:13" x14ac:dyDescent="0.35">
      <c r="A1513" s="16" t="s">
        <v>3965</v>
      </c>
      <c r="B1513" s="16" t="s">
        <v>3976</v>
      </c>
      <c r="C1513" s="17" t="s">
        <v>7</v>
      </c>
      <c r="D1513" s="18" t="s">
        <v>6</v>
      </c>
      <c r="E1513" s="16" t="s">
        <v>6</v>
      </c>
      <c r="F1513" s="19" t="s">
        <v>2856</v>
      </c>
      <c r="G1513" s="41">
        <v>72843</v>
      </c>
      <c r="H1513" s="41">
        <v>72843</v>
      </c>
      <c r="I1513" s="31">
        <f>Essco_Report2[[#This Row],[FY 2021-22 Allocation]]-Essco_Report2[[#This Row],[FY 2021-22 Expended]]</f>
        <v>0</v>
      </c>
      <c r="J1513" s="32">
        <v>202958</v>
      </c>
      <c r="K1513" s="32">
        <v>202958</v>
      </c>
      <c r="L1513" s="32">
        <f>Essco_Report2[[#This Row],[FY 2022-23 Allocation]]-Essco_Report2[[#This Row],[FY 2022-23 Expended]]</f>
        <v>0</v>
      </c>
      <c r="M1513" s="32">
        <v>0</v>
      </c>
    </row>
    <row r="1514" spans="1:13" x14ac:dyDescent="0.35">
      <c r="A1514" s="16" t="s">
        <v>3977</v>
      </c>
      <c r="B1514" s="16" t="s">
        <v>3978</v>
      </c>
      <c r="C1514" s="17" t="s">
        <v>7</v>
      </c>
      <c r="D1514" s="18" t="s">
        <v>6</v>
      </c>
      <c r="E1514" s="16" t="s">
        <v>6</v>
      </c>
      <c r="F1514" s="19" t="s">
        <v>2857</v>
      </c>
      <c r="G1514" s="41">
        <v>50000</v>
      </c>
      <c r="H1514" s="41">
        <v>50000</v>
      </c>
      <c r="I1514" s="31">
        <f>Essco_Report2[[#This Row],[FY 2021-22 Allocation]]-Essco_Report2[[#This Row],[FY 2021-22 Expended]]</f>
        <v>0</v>
      </c>
      <c r="J1514" s="32">
        <v>72849</v>
      </c>
      <c r="K1514" s="32">
        <v>72849</v>
      </c>
      <c r="L1514" s="32">
        <f>Essco_Report2[[#This Row],[FY 2022-23 Allocation]]-Essco_Report2[[#This Row],[FY 2022-23 Expended]]</f>
        <v>0</v>
      </c>
      <c r="M1514" s="32">
        <v>0</v>
      </c>
    </row>
    <row r="1515" spans="1:13" x14ac:dyDescent="0.35">
      <c r="A1515" s="16" t="s">
        <v>3977</v>
      </c>
      <c r="B1515" s="16" t="s">
        <v>3979</v>
      </c>
      <c r="C1515" s="17" t="s">
        <v>7</v>
      </c>
      <c r="D1515" s="18" t="s">
        <v>6</v>
      </c>
      <c r="E1515" s="16" t="s">
        <v>6</v>
      </c>
      <c r="F1515" s="19" t="s">
        <v>2858</v>
      </c>
      <c r="G1515" s="41">
        <v>50000</v>
      </c>
      <c r="H1515" s="41">
        <v>50000</v>
      </c>
      <c r="I1515" s="31">
        <f>Essco_Report2[[#This Row],[FY 2021-22 Allocation]]-Essco_Report2[[#This Row],[FY 2021-22 Expended]]</f>
        <v>0</v>
      </c>
      <c r="J1515" s="32">
        <v>50000</v>
      </c>
      <c r="K1515" s="32">
        <v>50000</v>
      </c>
      <c r="L1515" s="32">
        <f>Essco_Report2[[#This Row],[FY 2022-23 Allocation]]-Essco_Report2[[#This Row],[FY 2022-23 Expended]]</f>
        <v>0</v>
      </c>
      <c r="M1515" s="32">
        <v>0</v>
      </c>
    </row>
    <row r="1516" spans="1:13" x14ac:dyDescent="0.35">
      <c r="A1516" s="16" t="s">
        <v>3977</v>
      </c>
      <c r="B1516" s="16" t="s">
        <v>3980</v>
      </c>
      <c r="C1516" s="17" t="s">
        <v>7</v>
      </c>
      <c r="D1516" s="18" t="s">
        <v>6</v>
      </c>
      <c r="E1516" s="16" t="s">
        <v>6</v>
      </c>
      <c r="F1516" s="19" t="s">
        <v>2859</v>
      </c>
      <c r="G1516" s="41">
        <v>50000</v>
      </c>
      <c r="H1516" s="41">
        <v>50000</v>
      </c>
      <c r="I1516" s="31">
        <f>Essco_Report2[[#This Row],[FY 2021-22 Allocation]]-Essco_Report2[[#This Row],[FY 2021-22 Expended]]</f>
        <v>0</v>
      </c>
      <c r="J1516" s="32">
        <v>118329</v>
      </c>
      <c r="K1516" s="32">
        <v>118329</v>
      </c>
      <c r="L1516" s="32">
        <f>Essco_Report2[[#This Row],[FY 2022-23 Allocation]]-Essco_Report2[[#This Row],[FY 2022-23 Expended]]</f>
        <v>0</v>
      </c>
      <c r="M1516" s="32">
        <v>0</v>
      </c>
    </row>
    <row r="1517" spans="1:13" x14ac:dyDescent="0.35">
      <c r="A1517" s="16" t="s">
        <v>3977</v>
      </c>
      <c r="B1517" s="16" t="s">
        <v>3981</v>
      </c>
      <c r="C1517" s="17" t="s">
        <v>7</v>
      </c>
      <c r="D1517" s="18" t="s">
        <v>6</v>
      </c>
      <c r="E1517" s="16" t="s">
        <v>6</v>
      </c>
      <c r="F1517" s="19" t="s">
        <v>2860</v>
      </c>
      <c r="G1517" s="41">
        <v>50000</v>
      </c>
      <c r="H1517" s="41">
        <v>50000</v>
      </c>
      <c r="I1517" s="31">
        <f>Essco_Report2[[#This Row],[FY 2021-22 Allocation]]-Essco_Report2[[#This Row],[FY 2021-22 Expended]]</f>
        <v>0</v>
      </c>
      <c r="J1517" s="32">
        <v>76824</v>
      </c>
      <c r="K1517" s="32">
        <v>76824</v>
      </c>
      <c r="L1517" s="32">
        <f>Essco_Report2[[#This Row],[FY 2022-23 Allocation]]-Essco_Report2[[#This Row],[FY 2022-23 Expended]]</f>
        <v>0</v>
      </c>
      <c r="M1517" s="32">
        <v>0</v>
      </c>
    </row>
    <row r="1518" spans="1:13" x14ac:dyDescent="0.35">
      <c r="A1518" s="16" t="s">
        <v>3977</v>
      </c>
      <c r="B1518" s="16" t="s">
        <v>3982</v>
      </c>
      <c r="C1518" s="17" t="s">
        <v>7</v>
      </c>
      <c r="D1518" s="18" t="s">
        <v>6</v>
      </c>
      <c r="E1518" s="16" t="s">
        <v>6</v>
      </c>
      <c r="F1518" s="19" t="s">
        <v>2861</v>
      </c>
      <c r="G1518" s="41">
        <v>50033</v>
      </c>
      <c r="H1518" s="41">
        <v>50033</v>
      </c>
      <c r="I1518" s="31">
        <f>Essco_Report2[[#This Row],[FY 2021-22 Allocation]]-Essco_Report2[[#This Row],[FY 2021-22 Expended]]</f>
        <v>0</v>
      </c>
      <c r="J1518" s="32">
        <v>84107</v>
      </c>
      <c r="K1518" s="32">
        <v>84107</v>
      </c>
      <c r="L1518" s="32">
        <f>Essco_Report2[[#This Row],[FY 2022-23 Allocation]]-Essco_Report2[[#This Row],[FY 2022-23 Expended]]</f>
        <v>0</v>
      </c>
      <c r="M1518" s="32">
        <v>0</v>
      </c>
    </row>
    <row r="1519" spans="1:13" x14ac:dyDescent="0.35">
      <c r="A1519" s="16" t="s">
        <v>3977</v>
      </c>
      <c r="B1519" s="16" t="s">
        <v>3983</v>
      </c>
      <c r="C1519" s="17" t="s">
        <v>7</v>
      </c>
      <c r="D1519" s="18" t="s">
        <v>6</v>
      </c>
      <c r="E1519" s="16" t="s">
        <v>6</v>
      </c>
      <c r="F1519" s="19" t="s">
        <v>2862</v>
      </c>
      <c r="G1519" s="41">
        <v>50000</v>
      </c>
      <c r="H1519" s="41">
        <v>50000</v>
      </c>
      <c r="I1519" s="31">
        <f>Essco_Report2[[#This Row],[FY 2021-22 Allocation]]-Essco_Report2[[#This Row],[FY 2021-22 Expended]]</f>
        <v>0</v>
      </c>
      <c r="J1519" s="32">
        <v>50000</v>
      </c>
      <c r="K1519" s="32">
        <v>28106</v>
      </c>
      <c r="L1519" s="32">
        <f>Essco_Report2[[#This Row],[FY 2022-23 Allocation]]-Essco_Report2[[#This Row],[FY 2022-23 Expended]]</f>
        <v>21894</v>
      </c>
      <c r="M1519" s="32">
        <v>21894</v>
      </c>
    </row>
    <row r="1520" spans="1:13" x14ac:dyDescent="0.35">
      <c r="A1520" s="16" t="s">
        <v>3977</v>
      </c>
      <c r="B1520" s="16" t="s">
        <v>3984</v>
      </c>
      <c r="C1520" s="17" t="s">
        <v>7</v>
      </c>
      <c r="D1520" s="18" t="s">
        <v>6</v>
      </c>
      <c r="E1520" s="16" t="s">
        <v>6</v>
      </c>
      <c r="F1520" s="19" t="s">
        <v>2863</v>
      </c>
      <c r="G1520" s="41">
        <v>50000</v>
      </c>
      <c r="H1520" s="41">
        <v>50000</v>
      </c>
      <c r="I1520" s="31">
        <f>Essco_Report2[[#This Row],[FY 2021-22 Allocation]]-Essco_Report2[[#This Row],[FY 2021-22 Expended]]</f>
        <v>0</v>
      </c>
      <c r="J1520" s="32">
        <v>63259</v>
      </c>
      <c r="K1520" s="32">
        <v>63259</v>
      </c>
      <c r="L1520" s="32">
        <f>Essco_Report2[[#This Row],[FY 2022-23 Allocation]]-Essco_Report2[[#This Row],[FY 2022-23 Expended]]</f>
        <v>0</v>
      </c>
      <c r="M1520" s="32">
        <v>0</v>
      </c>
    </row>
    <row r="1521" spans="1:13" x14ac:dyDescent="0.35">
      <c r="A1521" s="16" t="s">
        <v>3977</v>
      </c>
      <c r="B1521" s="16" t="s">
        <v>3985</v>
      </c>
      <c r="C1521" s="17" t="s">
        <v>7</v>
      </c>
      <c r="D1521" s="18" t="s">
        <v>6</v>
      </c>
      <c r="E1521" s="16" t="s">
        <v>6</v>
      </c>
      <c r="F1521" s="19" t="s">
        <v>2864</v>
      </c>
      <c r="G1521" s="41">
        <v>81689</v>
      </c>
      <c r="H1521" s="41">
        <v>81689</v>
      </c>
      <c r="I1521" s="31">
        <f>Essco_Report2[[#This Row],[FY 2021-22 Allocation]]-Essco_Report2[[#This Row],[FY 2021-22 Expended]]</f>
        <v>0</v>
      </c>
      <c r="J1521" s="32">
        <v>360729</v>
      </c>
      <c r="K1521" s="32">
        <v>360729</v>
      </c>
      <c r="L1521" s="32">
        <f>Essco_Report2[[#This Row],[FY 2022-23 Allocation]]-Essco_Report2[[#This Row],[FY 2022-23 Expended]]</f>
        <v>0</v>
      </c>
      <c r="M1521" s="32">
        <v>0</v>
      </c>
    </row>
    <row r="1522" spans="1:13" x14ac:dyDescent="0.35">
      <c r="A1522" s="16" t="s">
        <v>3977</v>
      </c>
      <c r="B1522" s="16" t="s">
        <v>3986</v>
      </c>
      <c r="C1522" s="17" t="s">
        <v>7</v>
      </c>
      <c r="D1522" s="18" t="s">
        <v>6</v>
      </c>
      <c r="E1522" s="16" t="s">
        <v>6</v>
      </c>
      <c r="F1522" s="19" t="s">
        <v>2865</v>
      </c>
      <c r="G1522" s="41">
        <v>90662</v>
      </c>
      <c r="H1522" s="41">
        <v>90662</v>
      </c>
      <c r="I1522" s="31">
        <f>Essco_Report2[[#This Row],[FY 2021-22 Allocation]]-Essco_Report2[[#This Row],[FY 2021-22 Expended]]</f>
        <v>0</v>
      </c>
      <c r="J1522" s="32">
        <v>277044</v>
      </c>
      <c r="K1522" s="32">
        <v>277044</v>
      </c>
      <c r="L1522" s="32">
        <f>Essco_Report2[[#This Row],[FY 2022-23 Allocation]]-Essco_Report2[[#This Row],[FY 2022-23 Expended]]</f>
        <v>0</v>
      </c>
      <c r="M1522" s="32">
        <v>0</v>
      </c>
    </row>
    <row r="1523" spans="1:13" x14ac:dyDescent="0.35">
      <c r="A1523" s="16" t="s">
        <v>3987</v>
      </c>
      <c r="B1523" s="16" t="s">
        <v>3988</v>
      </c>
      <c r="C1523" s="17" t="s">
        <v>2866</v>
      </c>
      <c r="D1523" s="18" t="s">
        <v>2867</v>
      </c>
      <c r="E1523" s="16" t="s">
        <v>10</v>
      </c>
      <c r="F1523" s="19" t="s">
        <v>2868</v>
      </c>
      <c r="G1523" s="41">
        <v>110249</v>
      </c>
      <c r="H1523" s="41">
        <v>110249</v>
      </c>
      <c r="I1523" s="31">
        <f>Essco_Report2[[#This Row],[FY 2021-22 Allocation]]-Essco_Report2[[#This Row],[FY 2021-22 Expended]]</f>
        <v>0</v>
      </c>
      <c r="J1523" s="32">
        <v>283459</v>
      </c>
      <c r="K1523" s="32">
        <v>283459</v>
      </c>
      <c r="L1523" s="32">
        <f>Essco_Report2[[#This Row],[FY 2022-23 Allocation]]-Essco_Report2[[#This Row],[FY 2022-23 Expended]]</f>
        <v>0</v>
      </c>
      <c r="M1523" s="32">
        <v>0</v>
      </c>
    </row>
    <row r="1524" spans="1:13" x14ac:dyDescent="0.35">
      <c r="A1524" s="16" t="s">
        <v>3987</v>
      </c>
      <c r="B1524" s="16" t="s">
        <v>3988</v>
      </c>
      <c r="C1524" s="17" t="s">
        <v>2869</v>
      </c>
      <c r="D1524" s="18" t="s">
        <v>2870</v>
      </c>
      <c r="E1524" s="16" t="s">
        <v>10</v>
      </c>
      <c r="F1524" s="19" t="s">
        <v>2871</v>
      </c>
      <c r="G1524" s="41">
        <v>73911</v>
      </c>
      <c r="H1524" s="41">
        <v>73911</v>
      </c>
      <c r="I1524" s="31">
        <f>Essco_Report2[[#This Row],[FY 2021-22 Allocation]]-Essco_Report2[[#This Row],[FY 2021-22 Expended]]</f>
        <v>0</v>
      </c>
      <c r="J1524" s="32">
        <v>207571</v>
      </c>
      <c r="K1524" s="32">
        <v>207571</v>
      </c>
      <c r="L1524" s="32">
        <f>Essco_Report2[[#This Row],[FY 2022-23 Allocation]]-Essco_Report2[[#This Row],[FY 2022-23 Expended]]</f>
        <v>0</v>
      </c>
      <c r="M1524" s="32">
        <v>0</v>
      </c>
    </row>
    <row r="1525" spans="1:13" x14ac:dyDescent="0.35">
      <c r="A1525" s="16" t="s">
        <v>3987</v>
      </c>
      <c r="B1525" s="16" t="s">
        <v>3988</v>
      </c>
      <c r="C1525" s="17" t="s">
        <v>2872</v>
      </c>
      <c r="D1525" s="18" t="s">
        <v>2873</v>
      </c>
      <c r="E1525" s="16" t="s">
        <v>10</v>
      </c>
      <c r="F1525" s="19" t="s">
        <v>2874</v>
      </c>
      <c r="G1525" s="41">
        <v>88665</v>
      </c>
      <c r="H1525" s="41">
        <v>88665</v>
      </c>
      <c r="I1525" s="31">
        <f>Essco_Report2[[#This Row],[FY 2021-22 Allocation]]-Essco_Report2[[#This Row],[FY 2021-22 Expended]]</f>
        <v>0</v>
      </c>
      <c r="J1525" s="32">
        <v>283598</v>
      </c>
      <c r="K1525" s="32">
        <v>283598</v>
      </c>
      <c r="L1525" s="32">
        <f>Essco_Report2[[#This Row],[FY 2022-23 Allocation]]-Essco_Report2[[#This Row],[FY 2022-23 Expended]]</f>
        <v>0</v>
      </c>
      <c r="M1525" s="32">
        <v>0</v>
      </c>
    </row>
    <row r="1526" spans="1:13" x14ac:dyDescent="0.35">
      <c r="A1526" s="16" t="s">
        <v>3987</v>
      </c>
      <c r="B1526" s="16" t="s">
        <v>3989</v>
      </c>
      <c r="C1526" s="17" t="s">
        <v>7</v>
      </c>
      <c r="D1526" s="18" t="s">
        <v>6</v>
      </c>
      <c r="E1526" s="16" t="s">
        <v>6</v>
      </c>
      <c r="F1526" s="19" t="s">
        <v>2875</v>
      </c>
      <c r="G1526" s="41">
        <v>67749</v>
      </c>
      <c r="H1526" s="41">
        <v>67749</v>
      </c>
      <c r="I1526" s="31">
        <f>Essco_Report2[[#This Row],[FY 2021-22 Allocation]]-Essco_Report2[[#This Row],[FY 2021-22 Expended]]</f>
        <v>0</v>
      </c>
      <c r="J1526" s="32">
        <v>154545</v>
      </c>
      <c r="K1526" s="32">
        <v>154545</v>
      </c>
      <c r="L1526" s="32">
        <f>Essco_Report2[[#This Row],[FY 2022-23 Allocation]]-Essco_Report2[[#This Row],[FY 2022-23 Expended]]</f>
        <v>0</v>
      </c>
      <c r="M1526" s="32">
        <v>0</v>
      </c>
    </row>
    <row r="1527" spans="1:13" x14ac:dyDescent="0.35">
      <c r="A1527" s="16" t="s">
        <v>3987</v>
      </c>
      <c r="B1527" s="16" t="s">
        <v>3990</v>
      </c>
      <c r="C1527" s="17" t="s">
        <v>7</v>
      </c>
      <c r="D1527" s="18" t="s">
        <v>6</v>
      </c>
      <c r="E1527" s="16" t="s">
        <v>6</v>
      </c>
      <c r="F1527" s="19" t="s">
        <v>2876</v>
      </c>
      <c r="G1527" s="41">
        <v>198801</v>
      </c>
      <c r="H1527" s="41">
        <v>198801</v>
      </c>
      <c r="I1527" s="31">
        <f>Essco_Report2[[#This Row],[FY 2021-22 Allocation]]-Essco_Report2[[#This Row],[FY 2021-22 Expended]]</f>
        <v>0</v>
      </c>
      <c r="J1527" s="32">
        <v>416502</v>
      </c>
      <c r="K1527" s="32">
        <v>416502</v>
      </c>
      <c r="L1527" s="32">
        <f>Essco_Report2[[#This Row],[FY 2022-23 Allocation]]-Essco_Report2[[#This Row],[FY 2022-23 Expended]]</f>
        <v>0</v>
      </c>
      <c r="M1527" s="32">
        <v>0</v>
      </c>
    </row>
    <row r="1528" spans="1:13" x14ac:dyDescent="0.35">
      <c r="A1528" s="16" t="s">
        <v>3987</v>
      </c>
      <c r="B1528" s="16" t="s">
        <v>3991</v>
      </c>
      <c r="C1528" s="17" t="s">
        <v>7</v>
      </c>
      <c r="D1528" s="18" t="s">
        <v>6</v>
      </c>
      <c r="E1528" s="16" t="s">
        <v>6</v>
      </c>
      <c r="F1528" s="19" t="s">
        <v>2877</v>
      </c>
      <c r="G1528" s="41">
        <v>433400</v>
      </c>
      <c r="H1528" s="41">
        <v>433400</v>
      </c>
      <c r="I1528" s="31">
        <f>Essco_Report2[[#This Row],[FY 2021-22 Allocation]]-Essco_Report2[[#This Row],[FY 2021-22 Expended]]</f>
        <v>0</v>
      </c>
      <c r="J1528" s="32">
        <v>858950</v>
      </c>
      <c r="K1528" s="32">
        <v>666167.22</v>
      </c>
      <c r="L1528" s="32">
        <f>Essco_Report2[[#This Row],[FY 2022-23 Allocation]]-Essco_Report2[[#This Row],[FY 2022-23 Expended]]</f>
        <v>192782.78000000003</v>
      </c>
      <c r="M1528" s="32">
        <v>192782.78</v>
      </c>
    </row>
    <row r="1529" spans="1:13" x14ac:dyDescent="0.35">
      <c r="A1529" s="16" t="s">
        <v>3987</v>
      </c>
      <c r="B1529" s="16" t="s">
        <v>3992</v>
      </c>
      <c r="C1529" s="17" t="s">
        <v>7</v>
      </c>
      <c r="D1529" s="18" t="s">
        <v>6</v>
      </c>
      <c r="E1529" s="16" t="s">
        <v>6</v>
      </c>
      <c r="F1529" s="19" t="s">
        <v>2878</v>
      </c>
      <c r="G1529" s="41">
        <v>69488</v>
      </c>
      <c r="H1529" s="41">
        <v>69488</v>
      </c>
      <c r="I1529" s="31">
        <f>Essco_Report2[[#This Row],[FY 2021-22 Allocation]]-Essco_Report2[[#This Row],[FY 2021-22 Expended]]</f>
        <v>0</v>
      </c>
      <c r="J1529" s="32">
        <v>176112</v>
      </c>
      <c r="K1529" s="32">
        <v>176112</v>
      </c>
      <c r="L1529" s="32">
        <f>Essco_Report2[[#This Row],[FY 2022-23 Allocation]]-Essco_Report2[[#This Row],[FY 2022-23 Expended]]</f>
        <v>0</v>
      </c>
      <c r="M1529" s="32">
        <v>0</v>
      </c>
    </row>
    <row r="1530" spans="1:13" x14ac:dyDescent="0.35">
      <c r="A1530" s="16" t="s">
        <v>3987</v>
      </c>
      <c r="B1530" s="16" t="s">
        <v>3993</v>
      </c>
      <c r="C1530" s="17" t="s">
        <v>7</v>
      </c>
      <c r="D1530" s="18" t="s">
        <v>6</v>
      </c>
      <c r="E1530" s="16" t="s">
        <v>6</v>
      </c>
      <c r="F1530" s="19" t="s">
        <v>2879</v>
      </c>
      <c r="G1530" s="41">
        <v>1955815</v>
      </c>
      <c r="H1530" s="41">
        <v>1955815</v>
      </c>
      <c r="I1530" s="31">
        <f>Essco_Report2[[#This Row],[FY 2021-22 Allocation]]-Essco_Report2[[#This Row],[FY 2021-22 Expended]]</f>
        <v>0</v>
      </c>
      <c r="J1530" s="32">
        <v>3997720</v>
      </c>
      <c r="K1530" s="32">
        <v>3997720</v>
      </c>
      <c r="L1530" s="32">
        <f>Essco_Report2[[#This Row],[FY 2022-23 Allocation]]-Essco_Report2[[#This Row],[FY 2022-23 Expended]]</f>
        <v>0</v>
      </c>
      <c r="M1530" s="32">
        <v>0</v>
      </c>
    </row>
    <row r="1531" spans="1:13" x14ac:dyDescent="0.35">
      <c r="A1531" s="16" t="s">
        <v>3987</v>
      </c>
      <c r="B1531" s="16" t="s">
        <v>3993</v>
      </c>
      <c r="C1531" s="17" t="s">
        <v>2880</v>
      </c>
      <c r="D1531" s="18" t="s">
        <v>2881</v>
      </c>
      <c r="E1531" s="16" t="s">
        <v>24</v>
      </c>
      <c r="F1531" s="19" t="s">
        <v>2882</v>
      </c>
      <c r="G1531" s="41">
        <v>657547</v>
      </c>
      <c r="H1531" s="41">
        <v>657547</v>
      </c>
      <c r="I1531" s="31">
        <f>Essco_Report2[[#This Row],[FY 2021-22 Allocation]]-Essco_Report2[[#This Row],[FY 2021-22 Expended]]</f>
        <v>0</v>
      </c>
      <c r="J1531" s="32">
        <v>1868280</v>
      </c>
      <c r="K1531" s="32">
        <v>1868280</v>
      </c>
      <c r="L1531" s="32">
        <f>Essco_Report2[[#This Row],[FY 2022-23 Allocation]]-Essco_Report2[[#This Row],[FY 2022-23 Expended]]</f>
        <v>0</v>
      </c>
      <c r="M1531" s="32">
        <v>0</v>
      </c>
    </row>
    <row r="1532" spans="1:13" x14ac:dyDescent="0.35">
      <c r="A1532" s="16" t="s">
        <v>3987</v>
      </c>
      <c r="B1532" s="16" t="s">
        <v>3994</v>
      </c>
      <c r="C1532" s="17" t="s">
        <v>7</v>
      </c>
      <c r="D1532" s="18" t="s">
        <v>6</v>
      </c>
      <c r="E1532" s="16" t="s">
        <v>6</v>
      </c>
      <c r="F1532" s="19" t="s">
        <v>2883</v>
      </c>
      <c r="G1532" s="41">
        <v>57542</v>
      </c>
      <c r="H1532" s="41">
        <v>3029.02</v>
      </c>
      <c r="I1532" s="31">
        <f>Essco_Report2[[#This Row],[FY 2021-22 Allocation]]-Essco_Report2[[#This Row],[FY 2021-22 Expended]]</f>
        <v>54512.98</v>
      </c>
      <c r="J1532" s="32">
        <v>158720</v>
      </c>
      <c r="K1532" s="32">
        <v>0</v>
      </c>
      <c r="L1532" s="32">
        <f>Essco_Report2[[#This Row],[FY 2022-23 Allocation]]-Essco_Report2[[#This Row],[FY 2022-23 Expended]]</f>
        <v>158720</v>
      </c>
      <c r="M1532" s="32">
        <v>213232.98</v>
      </c>
    </row>
    <row r="1533" spans="1:13" x14ac:dyDescent="0.35">
      <c r="A1533" s="16" t="s">
        <v>3987</v>
      </c>
      <c r="B1533" s="16" t="s">
        <v>3995</v>
      </c>
      <c r="C1533" s="17" t="s">
        <v>7</v>
      </c>
      <c r="D1533" s="18" t="s">
        <v>6</v>
      </c>
      <c r="E1533" s="16" t="s">
        <v>6</v>
      </c>
      <c r="F1533" s="19" t="s">
        <v>2884</v>
      </c>
      <c r="G1533" s="41">
        <v>2503060</v>
      </c>
      <c r="H1533" s="41">
        <v>2503060</v>
      </c>
      <c r="I1533" s="31">
        <f>Essco_Report2[[#This Row],[FY 2021-22 Allocation]]-Essco_Report2[[#This Row],[FY 2021-22 Expended]]</f>
        <v>0</v>
      </c>
      <c r="J1533" s="32">
        <v>5042132</v>
      </c>
      <c r="K1533" s="32">
        <v>5042132</v>
      </c>
      <c r="L1533" s="32">
        <f>Essco_Report2[[#This Row],[FY 2022-23 Allocation]]-Essco_Report2[[#This Row],[FY 2022-23 Expended]]</f>
        <v>0</v>
      </c>
      <c r="M1533" s="32">
        <v>0</v>
      </c>
    </row>
    <row r="1534" spans="1:13" x14ac:dyDescent="0.35">
      <c r="A1534" s="16" t="s">
        <v>3987</v>
      </c>
      <c r="B1534" s="16" t="s">
        <v>3996</v>
      </c>
      <c r="C1534" s="17" t="s">
        <v>7</v>
      </c>
      <c r="D1534" s="18" t="s">
        <v>6</v>
      </c>
      <c r="E1534" s="16" t="s">
        <v>6</v>
      </c>
      <c r="F1534" s="19" t="s">
        <v>2885</v>
      </c>
      <c r="G1534" s="41">
        <v>107824</v>
      </c>
      <c r="H1534" s="41">
        <v>107824</v>
      </c>
      <c r="I1534" s="31">
        <f>Essco_Report2[[#This Row],[FY 2021-22 Allocation]]-Essco_Report2[[#This Row],[FY 2021-22 Expended]]</f>
        <v>0</v>
      </c>
      <c r="J1534" s="32">
        <v>205400</v>
      </c>
      <c r="K1534" s="32">
        <v>205400</v>
      </c>
      <c r="L1534" s="32">
        <f>Essco_Report2[[#This Row],[FY 2022-23 Allocation]]-Essco_Report2[[#This Row],[FY 2022-23 Expended]]</f>
        <v>0</v>
      </c>
      <c r="M1534" s="32">
        <v>0</v>
      </c>
    </row>
    <row r="1535" spans="1:13" x14ac:dyDescent="0.35">
      <c r="A1535" s="16" t="s">
        <v>3987</v>
      </c>
      <c r="B1535" s="16" t="s">
        <v>3997</v>
      </c>
      <c r="C1535" s="17" t="s">
        <v>7</v>
      </c>
      <c r="D1535" s="18" t="s">
        <v>6</v>
      </c>
      <c r="E1535" s="16" t="s">
        <v>6</v>
      </c>
      <c r="F1535" s="19" t="s">
        <v>2886</v>
      </c>
      <c r="G1535" s="41">
        <v>1356887</v>
      </c>
      <c r="H1535" s="41">
        <v>1356887</v>
      </c>
      <c r="I1535" s="31">
        <f>Essco_Report2[[#This Row],[FY 2021-22 Allocation]]-Essco_Report2[[#This Row],[FY 2021-22 Expended]]</f>
        <v>0</v>
      </c>
      <c r="J1535" s="32">
        <v>2595703</v>
      </c>
      <c r="K1535" s="32">
        <v>2595703</v>
      </c>
      <c r="L1535" s="32">
        <f>Essco_Report2[[#This Row],[FY 2022-23 Allocation]]-Essco_Report2[[#This Row],[FY 2022-23 Expended]]</f>
        <v>0</v>
      </c>
      <c r="M1535" s="32">
        <v>0</v>
      </c>
    </row>
    <row r="1536" spans="1:13" x14ac:dyDescent="0.35">
      <c r="A1536" s="16" t="s">
        <v>3987</v>
      </c>
      <c r="B1536" s="16" t="s">
        <v>3998</v>
      </c>
      <c r="C1536" s="17" t="s">
        <v>7</v>
      </c>
      <c r="D1536" s="18" t="s">
        <v>6</v>
      </c>
      <c r="E1536" s="16" t="s">
        <v>6</v>
      </c>
      <c r="F1536" s="19" t="s">
        <v>2300</v>
      </c>
      <c r="G1536" s="41">
        <v>95600</v>
      </c>
      <c r="H1536" s="41">
        <v>95600</v>
      </c>
      <c r="I1536" s="31">
        <f>Essco_Report2[[#This Row],[FY 2021-22 Allocation]]-Essco_Report2[[#This Row],[FY 2021-22 Expended]]</f>
        <v>0</v>
      </c>
      <c r="J1536" s="32">
        <v>365079</v>
      </c>
      <c r="K1536" s="32">
        <v>365079</v>
      </c>
      <c r="L1536" s="32">
        <f>Essco_Report2[[#This Row],[FY 2022-23 Allocation]]-Essco_Report2[[#This Row],[FY 2022-23 Expended]]</f>
        <v>0</v>
      </c>
      <c r="M1536" s="32">
        <v>0</v>
      </c>
    </row>
    <row r="1537" spans="1:13" x14ac:dyDescent="0.35">
      <c r="A1537" s="16" t="s">
        <v>3987</v>
      </c>
      <c r="B1537" s="16" t="s">
        <v>3999</v>
      </c>
      <c r="C1537" s="17" t="s">
        <v>7</v>
      </c>
      <c r="D1537" s="18" t="s">
        <v>6</v>
      </c>
      <c r="E1537" s="16" t="s">
        <v>6</v>
      </c>
      <c r="F1537" s="19" t="s">
        <v>2887</v>
      </c>
      <c r="G1537" s="41">
        <v>50000</v>
      </c>
      <c r="H1537" s="41">
        <v>0</v>
      </c>
      <c r="I1537" s="31">
        <f>Essco_Report2[[#This Row],[FY 2021-22 Allocation]]-Essco_Report2[[#This Row],[FY 2021-22 Expended]]</f>
        <v>50000</v>
      </c>
      <c r="J1537" s="32">
        <v>50000</v>
      </c>
      <c r="K1537" s="32">
        <v>0</v>
      </c>
      <c r="L1537" s="32">
        <f>Essco_Report2[[#This Row],[FY 2022-23 Allocation]]-Essco_Report2[[#This Row],[FY 2022-23 Expended]]</f>
        <v>50000</v>
      </c>
      <c r="M1537" s="32">
        <v>100000</v>
      </c>
    </row>
    <row r="1538" spans="1:13" x14ac:dyDescent="0.35">
      <c r="A1538" s="16" t="s">
        <v>3987</v>
      </c>
      <c r="B1538" s="16" t="s">
        <v>4000</v>
      </c>
      <c r="C1538" s="17" t="s">
        <v>7</v>
      </c>
      <c r="D1538" s="21" t="s">
        <v>6</v>
      </c>
      <c r="E1538" s="16" t="s">
        <v>6</v>
      </c>
      <c r="F1538" s="19" t="s">
        <v>2888</v>
      </c>
      <c r="G1538" s="41">
        <v>339562</v>
      </c>
      <c r="H1538" s="41">
        <v>339562</v>
      </c>
      <c r="I1538" s="31">
        <f>Essco_Report2[[#This Row],[FY 2021-22 Allocation]]-Essco_Report2[[#This Row],[FY 2021-22 Expended]]</f>
        <v>0</v>
      </c>
      <c r="J1538" s="32">
        <v>725810</v>
      </c>
      <c r="K1538" s="32">
        <v>725810</v>
      </c>
      <c r="L1538" s="32">
        <f>Essco_Report2[[#This Row],[FY 2022-23 Allocation]]-Essco_Report2[[#This Row],[FY 2022-23 Expended]]</f>
        <v>0</v>
      </c>
      <c r="M1538" s="32">
        <v>0</v>
      </c>
    </row>
    <row r="1539" spans="1:13" x14ac:dyDescent="0.35">
      <c r="A1539" s="16" t="s">
        <v>3987</v>
      </c>
      <c r="B1539" s="16" t="s">
        <v>4001</v>
      </c>
      <c r="C1539" s="17" t="s">
        <v>7</v>
      </c>
      <c r="D1539" s="18" t="s">
        <v>6</v>
      </c>
      <c r="E1539" s="16" t="s">
        <v>6</v>
      </c>
      <c r="F1539" s="19" t="s">
        <v>2651</v>
      </c>
      <c r="G1539" s="41">
        <v>204282</v>
      </c>
      <c r="H1539" s="41">
        <v>204282</v>
      </c>
      <c r="I1539" s="31">
        <f>Essco_Report2[[#This Row],[FY 2021-22 Allocation]]-Essco_Report2[[#This Row],[FY 2021-22 Expended]]</f>
        <v>0</v>
      </c>
      <c r="J1539" s="32">
        <v>676857</v>
      </c>
      <c r="K1539" s="32">
        <v>676857</v>
      </c>
      <c r="L1539" s="32">
        <f>Essco_Report2[[#This Row],[FY 2022-23 Allocation]]-Essco_Report2[[#This Row],[FY 2022-23 Expended]]</f>
        <v>0</v>
      </c>
      <c r="M1539" s="32">
        <v>0</v>
      </c>
    </row>
    <row r="1540" spans="1:13" x14ac:dyDescent="0.35">
      <c r="A1540" s="16" t="s">
        <v>3987</v>
      </c>
      <c r="B1540" s="16" t="s">
        <v>4002</v>
      </c>
      <c r="C1540" s="17" t="s">
        <v>7</v>
      </c>
      <c r="D1540" s="18" t="s">
        <v>6</v>
      </c>
      <c r="E1540" s="16" t="s">
        <v>6</v>
      </c>
      <c r="F1540" s="19" t="s">
        <v>2889</v>
      </c>
      <c r="G1540" s="41">
        <v>2308391</v>
      </c>
      <c r="H1540" s="41">
        <v>2308391</v>
      </c>
      <c r="I1540" s="31">
        <f>Essco_Report2[[#This Row],[FY 2021-22 Allocation]]-Essco_Report2[[#This Row],[FY 2021-22 Expended]]</f>
        <v>0</v>
      </c>
      <c r="J1540" s="32">
        <v>4808738</v>
      </c>
      <c r="K1540" s="32">
        <v>4808738</v>
      </c>
      <c r="L1540" s="32">
        <f>Essco_Report2[[#This Row],[FY 2022-23 Allocation]]-Essco_Report2[[#This Row],[FY 2022-23 Expended]]</f>
        <v>0</v>
      </c>
      <c r="M1540" s="32">
        <v>0</v>
      </c>
    </row>
    <row r="1541" spans="1:13" x14ac:dyDescent="0.35">
      <c r="A1541" s="16" t="s">
        <v>3987</v>
      </c>
      <c r="B1541" s="16" t="s">
        <v>4003</v>
      </c>
      <c r="C1541" s="17" t="s">
        <v>7</v>
      </c>
      <c r="D1541" s="18" t="s">
        <v>6</v>
      </c>
      <c r="E1541" s="16" t="s">
        <v>6</v>
      </c>
      <c r="F1541" s="19" t="s">
        <v>2890</v>
      </c>
      <c r="G1541" s="41">
        <v>342610</v>
      </c>
      <c r="H1541" s="41">
        <v>342610</v>
      </c>
      <c r="I1541" s="31">
        <f>Essco_Report2[[#This Row],[FY 2021-22 Allocation]]-Essco_Report2[[#This Row],[FY 2021-22 Expended]]</f>
        <v>0</v>
      </c>
      <c r="J1541" s="32">
        <v>693519</v>
      </c>
      <c r="K1541" s="32">
        <v>693519</v>
      </c>
      <c r="L1541" s="32">
        <f>Essco_Report2[[#This Row],[FY 2022-23 Allocation]]-Essco_Report2[[#This Row],[FY 2022-23 Expended]]</f>
        <v>0</v>
      </c>
      <c r="M1541" s="32">
        <v>0</v>
      </c>
    </row>
    <row r="1542" spans="1:13" x14ac:dyDescent="0.35">
      <c r="A1542" s="16" t="s">
        <v>3987</v>
      </c>
      <c r="B1542" s="16" t="s">
        <v>4004</v>
      </c>
      <c r="C1542" s="17" t="s">
        <v>7</v>
      </c>
      <c r="D1542" s="18" t="s">
        <v>6</v>
      </c>
      <c r="E1542" s="16" t="s">
        <v>6</v>
      </c>
      <c r="F1542" s="19" t="s">
        <v>2891</v>
      </c>
      <c r="G1542" s="41">
        <v>225271</v>
      </c>
      <c r="H1542" s="41">
        <v>225271</v>
      </c>
      <c r="I1542" s="31">
        <f>Essco_Report2[[#This Row],[FY 2021-22 Allocation]]-Essco_Report2[[#This Row],[FY 2021-22 Expended]]</f>
        <v>0</v>
      </c>
      <c r="J1542" s="32">
        <v>855976</v>
      </c>
      <c r="K1542" s="32">
        <v>855976</v>
      </c>
      <c r="L1542" s="32">
        <f>Essco_Report2[[#This Row],[FY 2022-23 Allocation]]-Essco_Report2[[#This Row],[FY 2022-23 Expended]]</f>
        <v>0</v>
      </c>
      <c r="M1542" s="32">
        <v>0</v>
      </c>
    </row>
    <row r="1543" spans="1:13" x14ac:dyDescent="0.35">
      <c r="A1543" s="16" t="s">
        <v>3987</v>
      </c>
      <c r="B1543" s="16" t="s">
        <v>4005</v>
      </c>
      <c r="C1543" s="17" t="s">
        <v>7</v>
      </c>
      <c r="D1543" s="18" t="s">
        <v>6</v>
      </c>
      <c r="E1543" s="16" t="s">
        <v>6</v>
      </c>
      <c r="F1543" s="19" t="s">
        <v>2892</v>
      </c>
      <c r="G1543" s="41">
        <v>71944</v>
      </c>
      <c r="H1543" s="41">
        <v>71944</v>
      </c>
      <c r="I1543" s="31">
        <f>Essco_Report2[[#This Row],[FY 2021-22 Allocation]]-Essco_Report2[[#This Row],[FY 2021-22 Expended]]</f>
        <v>0</v>
      </c>
      <c r="J1543" s="32">
        <v>203920</v>
      </c>
      <c r="K1543" s="32">
        <v>203920</v>
      </c>
      <c r="L1543" s="32">
        <f>Essco_Report2[[#This Row],[FY 2022-23 Allocation]]-Essco_Report2[[#This Row],[FY 2022-23 Expended]]</f>
        <v>0</v>
      </c>
      <c r="M1543" s="32">
        <v>0</v>
      </c>
    </row>
    <row r="1544" spans="1:13" x14ac:dyDescent="0.35">
      <c r="A1544" s="16" t="s">
        <v>3987</v>
      </c>
      <c r="B1544" s="16" t="s">
        <v>4006</v>
      </c>
      <c r="C1544" s="17" t="s">
        <v>7</v>
      </c>
      <c r="D1544" s="18" t="s">
        <v>6</v>
      </c>
      <c r="E1544" s="16" t="s">
        <v>6</v>
      </c>
      <c r="F1544" s="19" t="s">
        <v>2893</v>
      </c>
      <c r="G1544" s="41">
        <v>439777</v>
      </c>
      <c r="H1544" s="41">
        <v>439777</v>
      </c>
      <c r="I1544" s="31">
        <f>Essco_Report2[[#This Row],[FY 2021-22 Allocation]]-Essco_Report2[[#This Row],[FY 2021-22 Expended]]</f>
        <v>0</v>
      </c>
      <c r="J1544" s="32">
        <v>863370</v>
      </c>
      <c r="K1544" s="32">
        <v>863370</v>
      </c>
      <c r="L1544" s="32">
        <f>Essco_Report2[[#This Row],[FY 2022-23 Allocation]]-Essco_Report2[[#This Row],[FY 2022-23 Expended]]</f>
        <v>0</v>
      </c>
      <c r="M1544" s="32">
        <v>0</v>
      </c>
    </row>
    <row r="1545" spans="1:13" x14ac:dyDescent="0.35">
      <c r="A1545" s="16" t="s">
        <v>3987</v>
      </c>
      <c r="B1545" s="16" t="s">
        <v>4007</v>
      </c>
      <c r="C1545" s="17" t="s">
        <v>7</v>
      </c>
      <c r="D1545" s="18" t="s">
        <v>6</v>
      </c>
      <c r="E1545" s="16" t="s">
        <v>6</v>
      </c>
      <c r="F1545" s="19" t="s">
        <v>2894</v>
      </c>
      <c r="G1545" s="41">
        <v>809327</v>
      </c>
      <c r="H1545" s="41">
        <v>809327</v>
      </c>
      <c r="I1545" s="31">
        <f>Essco_Report2[[#This Row],[FY 2021-22 Allocation]]-Essco_Report2[[#This Row],[FY 2021-22 Expended]]</f>
        <v>0</v>
      </c>
      <c r="J1545" s="32">
        <v>1625250</v>
      </c>
      <c r="K1545" s="32">
        <v>1625250</v>
      </c>
      <c r="L1545" s="32">
        <f>Essco_Report2[[#This Row],[FY 2022-23 Allocation]]-Essco_Report2[[#This Row],[FY 2022-23 Expended]]</f>
        <v>0</v>
      </c>
      <c r="M1545" s="32">
        <v>0</v>
      </c>
    </row>
    <row r="1546" spans="1:13" x14ac:dyDescent="0.35">
      <c r="A1546" s="16" t="s">
        <v>3987</v>
      </c>
      <c r="B1546" s="16" t="s">
        <v>4008</v>
      </c>
      <c r="C1546" s="17" t="s">
        <v>7</v>
      </c>
      <c r="D1546" s="18" t="s">
        <v>6</v>
      </c>
      <c r="E1546" s="16" t="s">
        <v>6</v>
      </c>
      <c r="F1546" s="19" t="s">
        <v>2895</v>
      </c>
      <c r="G1546" s="41">
        <v>377969</v>
      </c>
      <c r="H1546" s="41">
        <v>377969</v>
      </c>
      <c r="I1546" s="31">
        <f>Essco_Report2[[#This Row],[FY 2021-22 Allocation]]-Essco_Report2[[#This Row],[FY 2021-22 Expended]]</f>
        <v>0</v>
      </c>
      <c r="J1546" s="32">
        <v>809707</v>
      </c>
      <c r="K1546" s="32">
        <v>809707</v>
      </c>
      <c r="L1546" s="32">
        <f>Essco_Report2[[#This Row],[FY 2022-23 Allocation]]-Essco_Report2[[#This Row],[FY 2022-23 Expended]]</f>
        <v>0</v>
      </c>
      <c r="M1546" s="32">
        <v>0</v>
      </c>
    </row>
    <row r="1547" spans="1:13" x14ac:dyDescent="0.35">
      <c r="A1547" s="16" t="s">
        <v>3987</v>
      </c>
      <c r="B1547" s="16" t="s">
        <v>4009</v>
      </c>
      <c r="C1547" s="17" t="s">
        <v>7</v>
      </c>
      <c r="D1547" s="18" t="s">
        <v>6</v>
      </c>
      <c r="E1547" s="16" t="s">
        <v>6</v>
      </c>
      <c r="F1547" s="19" t="s">
        <v>2896</v>
      </c>
      <c r="G1547" s="41">
        <v>475213</v>
      </c>
      <c r="H1547" s="41">
        <v>475213</v>
      </c>
      <c r="I1547" s="31">
        <f>Essco_Report2[[#This Row],[FY 2021-22 Allocation]]-Essco_Report2[[#This Row],[FY 2021-22 Expended]]</f>
        <v>0</v>
      </c>
      <c r="J1547" s="32">
        <v>939003</v>
      </c>
      <c r="K1547" s="32">
        <v>939003</v>
      </c>
      <c r="L1547" s="32">
        <f>Essco_Report2[[#This Row],[FY 2022-23 Allocation]]-Essco_Report2[[#This Row],[FY 2022-23 Expended]]</f>
        <v>0</v>
      </c>
      <c r="M1547" s="32">
        <v>0</v>
      </c>
    </row>
    <row r="1548" spans="1:13" x14ac:dyDescent="0.35">
      <c r="A1548" s="16" t="s">
        <v>3987</v>
      </c>
      <c r="B1548" s="16" t="s">
        <v>4010</v>
      </c>
      <c r="C1548" s="17" t="s">
        <v>7</v>
      </c>
      <c r="D1548" s="18" t="s">
        <v>6</v>
      </c>
      <c r="E1548" s="16" t="s">
        <v>6</v>
      </c>
      <c r="F1548" s="19" t="s">
        <v>2897</v>
      </c>
      <c r="G1548" s="41">
        <v>94473</v>
      </c>
      <c r="H1548" s="41">
        <v>94473</v>
      </c>
      <c r="I1548" s="31">
        <f>Essco_Report2[[#This Row],[FY 2021-22 Allocation]]-Essco_Report2[[#This Row],[FY 2021-22 Expended]]</f>
        <v>0</v>
      </c>
      <c r="J1548" s="32">
        <v>356024</v>
      </c>
      <c r="K1548" s="32">
        <v>356024</v>
      </c>
      <c r="L1548" s="32">
        <f>Essco_Report2[[#This Row],[FY 2022-23 Allocation]]-Essco_Report2[[#This Row],[FY 2022-23 Expended]]</f>
        <v>0</v>
      </c>
      <c r="M1548" s="32">
        <v>0</v>
      </c>
    </row>
    <row r="1549" spans="1:13" x14ac:dyDescent="0.35">
      <c r="A1549" s="16" t="s">
        <v>3987</v>
      </c>
      <c r="B1549" s="16" t="s">
        <v>4011</v>
      </c>
      <c r="C1549" s="17" t="s">
        <v>7</v>
      </c>
      <c r="D1549" s="18" t="s">
        <v>6</v>
      </c>
      <c r="E1549" s="16" t="s">
        <v>6</v>
      </c>
      <c r="F1549" s="19" t="s">
        <v>2898</v>
      </c>
      <c r="G1549" s="41">
        <v>54605</v>
      </c>
      <c r="H1549" s="41">
        <v>54605</v>
      </c>
      <c r="I1549" s="31">
        <f>Essco_Report2[[#This Row],[FY 2021-22 Allocation]]-Essco_Report2[[#This Row],[FY 2021-22 Expended]]</f>
        <v>0</v>
      </c>
      <c r="J1549" s="32">
        <v>141995</v>
      </c>
      <c r="K1549" s="32">
        <v>141995</v>
      </c>
      <c r="L1549" s="32">
        <f>Essco_Report2[[#This Row],[FY 2022-23 Allocation]]-Essco_Report2[[#This Row],[FY 2022-23 Expended]]</f>
        <v>0</v>
      </c>
      <c r="M1549" s="32">
        <v>0</v>
      </c>
    </row>
    <row r="1550" spans="1:13" x14ac:dyDescent="0.35">
      <c r="A1550" s="16" t="s">
        <v>3987</v>
      </c>
      <c r="B1550" s="16" t="s">
        <v>4012</v>
      </c>
      <c r="C1550" s="17" t="s">
        <v>2899</v>
      </c>
      <c r="D1550" s="18" t="s">
        <v>2900</v>
      </c>
      <c r="E1550" s="16" t="s">
        <v>24</v>
      </c>
      <c r="F1550" s="19" t="s">
        <v>2901</v>
      </c>
      <c r="G1550" s="41">
        <v>88053</v>
      </c>
      <c r="H1550" s="41">
        <v>88053</v>
      </c>
      <c r="I1550" s="31">
        <f>Essco_Report2[[#This Row],[FY 2021-22 Allocation]]-Essco_Report2[[#This Row],[FY 2021-22 Expended]]</f>
        <v>0</v>
      </c>
      <c r="J1550" s="32">
        <v>242638</v>
      </c>
      <c r="K1550" s="32">
        <v>242638</v>
      </c>
      <c r="L1550" s="32">
        <f>Essco_Report2[[#This Row],[FY 2022-23 Allocation]]-Essco_Report2[[#This Row],[FY 2022-23 Expended]]</f>
        <v>0</v>
      </c>
      <c r="M1550" s="32">
        <v>0</v>
      </c>
    </row>
    <row r="1551" spans="1:13" x14ac:dyDescent="0.35">
      <c r="A1551" s="16" t="s">
        <v>3987</v>
      </c>
      <c r="B1551" s="16" t="s">
        <v>4013</v>
      </c>
      <c r="C1551" s="17" t="s">
        <v>7</v>
      </c>
      <c r="D1551" s="18" t="s">
        <v>6</v>
      </c>
      <c r="E1551" s="16" t="s">
        <v>6</v>
      </c>
      <c r="F1551" s="19" t="s">
        <v>2902</v>
      </c>
      <c r="G1551" s="41">
        <v>83234</v>
      </c>
      <c r="H1551" s="41">
        <v>83234</v>
      </c>
      <c r="I1551" s="31">
        <f>Essco_Report2[[#This Row],[FY 2021-22 Allocation]]-Essco_Report2[[#This Row],[FY 2021-22 Expended]]</f>
        <v>0</v>
      </c>
      <c r="J1551" s="32">
        <v>254056</v>
      </c>
      <c r="K1551" s="32">
        <v>254056</v>
      </c>
      <c r="L1551" s="32">
        <f>Essco_Report2[[#This Row],[FY 2022-23 Allocation]]-Essco_Report2[[#This Row],[FY 2022-23 Expended]]</f>
        <v>0</v>
      </c>
      <c r="M1551" s="32">
        <v>0</v>
      </c>
    </row>
    <row r="1552" spans="1:13" x14ac:dyDescent="0.35">
      <c r="A1552" s="16" t="s">
        <v>3987</v>
      </c>
      <c r="B1552" s="16" t="s">
        <v>4014</v>
      </c>
      <c r="C1552" s="17" t="s">
        <v>7</v>
      </c>
      <c r="D1552" s="18" t="s">
        <v>6</v>
      </c>
      <c r="E1552" s="16" t="s">
        <v>6</v>
      </c>
      <c r="F1552" s="19" t="s">
        <v>2903</v>
      </c>
      <c r="G1552" s="41">
        <v>119954</v>
      </c>
      <c r="H1552" s="41">
        <v>119954</v>
      </c>
      <c r="I1552" s="31">
        <f>Essco_Report2[[#This Row],[FY 2021-22 Allocation]]-Essco_Report2[[#This Row],[FY 2021-22 Expended]]</f>
        <v>0</v>
      </c>
      <c r="J1552" s="32">
        <v>237616</v>
      </c>
      <c r="K1552" s="32">
        <v>127390.6</v>
      </c>
      <c r="L1552" s="32">
        <f>Essco_Report2[[#This Row],[FY 2022-23 Allocation]]-Essco_Report2[[#This Row],[FY 2022-23 Expended]]</f>
        <v>110225.4</v>
      </c>
      <c r="M1552" s="32">
        <v>110225.4</v>
      </c>
    </row>
    <row r="1553" spans="1:13" x14ac:dyDescent="0.35">
      <c r="A1553" s="16" t="s">
        <v>3987</v>
      </c>
      <c r="B1553" s="16" t="s">
        <v>4015</v>
      </c>
      <c r="C1553" s="17" t="s">
        <v>7</v>
      </c>
      <c r="D1553" s="18" t="s">
        <v>6</v>
      </c>
      <c r="E1553" s="16" t="s">
        <v>6</v>
      </c>
      <c r="F1553" s="19" t="s">
        <v>2904</v>
      </c>
      <c r="G1553" s="41">
        <v>610143</v>
      </c>
      <c r="H1553" s="41">
        <v>610143</v>
      </c>
      <c r="I1553" s="31">
        <f>Essco_Report2[[#This Row],[FY 2021-22 Allocation]]-Essco_Report2[[#This Row],[FY 2021-22 Expended]]</f>
        <v>0</v>
      </c>
      <c r="J1553" s="32">
        <v>1117145</v>
      </c>
      <c r="K1553" s="32">
        <v>1117145</v>
      </c>
      <c r="L1553" s="32">
        <f>Essco_Report2[[#This Row],[FY 2022-23 Allocation]]-Essco_Report2[[#This Row],[FY 2022-23 Expended]]</f>
        <v>0</v>
      </c>
      <c r="M1553" s="32">
        <v>0</v>
      </c>
    </row>
    <row r="1554" spans="1:13" x14ac:dyDescent="0.35">
      <c r="A1554" s="16" t="s">
        <v>3987</v>
      </c>
      <c r="B1554" s="16" t="s">
        <v>4016</v>
      </c>
      <c r="C1554" s="17" t="s">
        <v>7</v>
      </c>
      <c r="D1554" s="18" t="s">
        <v>6</v>
      </c>
      <c r="E1554" s="16" t="s">
        <v>6</v>
      </c>
      <c r="F1554" s="19" t="s">
        <v>2905</v>
      </c>
      <c r="G1554" s="41">
        <v>181774</v>
      </c>
      <c r="H1554" s="41">
        <v>181774</v>
      </c>
      <c r="I1554" s="31">
        <f>Essco_Report2[[#This Row],[FY 2021-22 Allocation]]-Essco_Report2[[#This Row],[FY 2021-22 Expended]]</f>
        <v>0</v>
      </c>
      <c r="J1554" s="32">
        <v>540980</v>
      </c>
      <c r="K1554" s="32">
        <v>540980</v>
      </c>
      <c r="L1554" s="32">
        <f>Essco_Report2[[#This Row],[FY 2022-23 Allocation]]-Essco_Report2[[#This Row],[FY 2022-23 Expended]]</f>
        <v>0</v>
      </c>
      <c r="M1554" s="32">
        <v>0</v>
      </c>
    </row>
    <row r="1555" spans="1:13" x14ac:dyDescent="0.35">
      <c r="A1555" s="16" t="s">
        <v>3987</v>
      </c>
      <c r="B1555" s="16" t="s">
        <v>4017</v>
      </c>
      <c r="C1555" s="17" t="s">
        <v>7</v>
      </c>
      <c r="D1555" s="18" t="s">
        <v>6</v>
      </c>
      <c r="E1555" s="16" t="s">
        <v>6</v>
      </c>
      <c r="F1555" s="19" t="s">
        <v>2906</v>
      </c>
      <c r="G1555" s="41">
        <v>272942</v>
      </c>
      <c r="H1555" s="41">
        <v>272942</v>
      </c>
      <c r="I1555" s="31">
        <f>Essco_Report2[[#This Row],[FY 2021-22 Allocation]]-Essco_Report2[[#This Row],[FY 2021-22 Expended]]</f>
        <v>0</v>
      </c>
      <c r="J1555" s="32">
        <v>559149</v>
      </c>
      <c r="K1555" s="32">
        <v>559149</v>
      </c>
      <c r="L1555" s="32">
        <f>Essco_Report2[[#This Row],[FY 2022-23 Allocation]]-Essco_Report2[[#This Row],[FY 2022-23 Expended]]</f>
        <v>0</v>
      </c>
      <c r="M1555" s="32">
        <v>0</v>
      </c>
    </row>
    <row r="1556" spans="1:13" x14ac:dyDescent="0.35">
      <c r="A1556" s="16" t="s">
        <v>3987</v>
      </c>
      <c r="B1556" s="16" t="s">
        <v>4018</v>
      </c>
      <c r="C1556" s="17" t="s">
        <v>7</v>
      </c>
      <c r="D1556" s="18" t="s">
        <v>6</v>
      </c>
      <c r="E1556" s="16" t="s">
        <v>6</v>
      </c>
      <c r="F1556" s="19" t="s">
        <v>2907</v>
      </c>
      <c r="G1556" s="41">
        <v>714740</v>
      </c>
      <c r="H1556" s="41">
        <v>714740</v>
      </c>
      <c r="I1556" s="31">
        <f>Essco_Report2[[#This Row],[FY 2021-22 Allocation]]-Essco_Report2[[#This Row],[FY 2021-22 Expended]]</f>
        <v>0</v>
      </c>
      <c r="J1556" s="32">
        <v>1543732</v>
      </c>
      <c r="K1556" s="32">
        <v>1543732</v>
      </c>
      <c r="L1556" s="32">
        <f>Essco_Report2[[#This Row],[FY 2022-23 Allocation]]-Essco_Report2[[#This Row],[FY 2022-23 Expended]]</f>
        <v>0</v>
      </c>
      <c r="M1556" s="32">
        <v>0</v>
      </c>
    </row>
    <row r="1557" spans="1:13" x14ac:dyDescent="0.35">
      <c r="A1557" s="16" t="s">
        <v>3987</v>
      </c>
      <c r="B1557" s="16" t="s">
        <v>4019</v>
      </c>
      <c r="C1557" s="17" t="s">
        <v>7</v>
      </c>
      <c r="D1557" s="18" t="s">
        <v>6</v>
      </c>
      <c r="E1557" s="16" t="s">
        <v>6</v>
      </c>
      <c r="F1557" s="19" t="s">
        <v>2908</v>
      </c>
      <c r="G1557" s="41">
        <v>50000</v>
      </c>
      <c r="H1557" s="41">
        <v>50000</v>
      </c>
      <c r="I1557" s="31">
        <f>Essco_Report2[[#This Row],[FY 2021-22 Allocation]]-Essco_Report2[[#This Row],[FY 2021-22 Expended]]</f>
        <v>0</v>
      </c>
      <c r="J1557" s="32">
        <v>53337</v>
      </c>
      <c r="K1557" s="32">
        <v>44606.83</v>
      </c>
      <c r="L1557" s="32">
        <f>Essco_Report2[[#This Row],[FY 2022-23 Allocation]]-Essco_Report2[[#This Row],[FY 2022-23 Expended]]</f>
        <v>8730.1699999999983</v>
      </c>
      <c r="M1557" s="32">
        <v>8730.17</v>
      </c>
    </row>
    <row r="1558" spans="1:13" x14ac:dyDescent="0.35">
      <c r="A1558" s="16" t="s">
        <v>3987</v>
      </c>
      <c r="B1558" s="16" t="s">
        <v>4020</v>
      </c>
      <c r="C1558" s="17" t="s">
        <v>7</v>
      </c>
      <c r="D1558" s="18" t="s">
        <v>6</v>
      </c>
      <c r="E1558" s="16" t="s">
        <v>6</v>
      </c>
      <c r="F1558" s="19" t="s">
        <v>2909</v>
      </c>
      <c r="G1558" s="41">
        <v>437223</v>
      </c>
      <c r="H1558" s="41">
        <v>437223</v>
      </c>
      <c r="I1558" s="31">
        <f>Essco_Report2[[#This Row],[FY 2021-22 Allocation]]-Essco_Report2[[#This Row],[FY 2021-22 Expended]]</f>
        <v>0</v>
      </c>
      <c r="J1558" s="32">
        <v>961315</v>
      </c>
      <c r="K1558" s="32">
        <v>961315</v>
      </c>
      <c r="L1558" s="32">
        <f>Essco_Report2[[#This Row],[FY 2022-23 Allocation]]-Essco_Report2[[#This Row],[FY 2022-23 Expended]]</f>
        <v>0</v>
      </c>
      <c r="M1558" s="32">
        <v>0</v>
      </c>
    </row>
    <row r="1559" spans="1:13" x14ac:dyDescent="0.35">
      <c r="A1559" s="16" t="s">
        <v>3987</v>
      </c>
      <c r="B1559" s="16" t="s">
        <v>4021</v>
      </c>
      <c r="C1559" s="17" t="s">
        <v>7</v>
      </c>
      <c r="D1559" s="18" t="s">
        <v>6</v>
      </c>
      <c r="E1559" s="16" t="s">
        <v>6</v>
      </c>
      <c r="F1559" s="19" t="s">
        <v>2910</v>
      </c>
      <c r="G1559" s="41">
        <v>188849</v>
      </c>
      <c r="H1559" s="41">
        <v>0</v>
      </c>
      <c r="I1559" s="31">
        <f>Essco_Report2[[#This Row],[FY 2021-22 Allocation]]-Essco_Report2[[#This Row],[FY 2021-22 Expended]]</f>
        <v>188849</v>
      </c>
      <c r="J1559" s="32">
        <v>397913</v>
      </c>
      <c r="K1559" s="32">
        <v>205301</v>
      </c>
      <c r="L1559" s="32">
        <f>Essco_Report2[[#This Row],[FY 2022-23 Allocation]]-Essco_Report2[[#This Row],[FY 2022-23 Expended]]</f>
        <v>192612</v>
      </c>
      <c r="M1559" s="32">
        <v>381461</v>
      </c>
    </row>
    <row r="1560" spans="1:13" x14ac:dyDescent="0.35">
      <c r="A1560" s="16" t="s">
        <v>3987</v>
      </c>
      <c r="B1560" s="16" t="s">
        <v>4022</v>
      </c>
      <c r="C1560" s="17" t="s">
        <v>7</v>
      </c>
      <c r="D1560" s="18" t="s">
        <v>6</v>
      </c>
      <c r="E1560" s="16" t="s">
        <v>6</v>
      </c>
      <c r="F1560" s="19" t="s">
        <v>2911</v>
      </c>
      <c r="G1560" s="41">
        <v>3823681</v>
      </c>
      <c r="H1560" s="41">
        <v>3823681</v>
      </c>
      <c r="I1560" s="31">
        <f>Essco_Report2[[#This Row],[FY 2021-22 Allocation]]-Essco_Report2[[#This Row],[FY 2021-22 Expended]]</f>
        <v>0</v>
      </c>
      <c r="J1560" s="32">
        <v>13984257</v>
      </c>
      <c r="K1560" s="32">
        <v>13984257</v>
      </c>
      <c r="L1560" s="32">
        <f>Essco_Report2[[#This Row],[FY 2022-23 Allocation]]-Essco_Report2[[#This Row],[FY 2022-23 Expended]]</f>
        <v>0</v>
      </c>
      <c r="M1560" s="32">
        <v>0</v>
      </c>
    </row>
    <row r="1561" spans="1:13" x14ac:dyDescent="0.35">
      <c r="A1561" s="16" t="s">
        <v>3987</v>
      </c>
      <c r="B1561" s="16" t="s">
        <v>4023</v>
      </c>
      <c r="C1561" s="17" t="s">
        <v>7</v>
      </c>
      <c r="D1561" s="18" t="s">
        <v>6</v>
      </c>
      <c r="E1561" s="16" t="s">
        <v>6</v>
      </c>
      <c r="F1561" s="19" t="s">
        <v>2912</v>
      </c>
      <c r="G1561" s="41">
        <v>6742015</v>
      </c>
      <c r="H1561" s="41">
        <v>9177.11</v>
      </c>
      <c r="I1561" s="31">
        <f>Essco_Report2[[#This Row],[FY 2021-22 Allocation]]-Essco_Report2[[#This Row],[FY 2021-22 Expended]]</f>
        <v>6732837.8899999997</v>
      </c>
      <c r="J1561" s="32">
        <v>17725400</v>
      </c>
      <c r="K1561" s="32">
        <v>13346303.68</v>
      </c>
      <c r="L1561" s="32">
        <f>Essco_Report2[[#This Row],[FY 2022-23 Allocation]]-Essco_Report2[[#This Row],[FY 2022-23 Expended]]</f>
        <v>4379096.32</v>
      </c>
      <c r="M1561" s="32">
        <v>11111934.210000001</v>
      </c>
    </row>
    <row r="1562" spans="1:13" x14ac:dyDescent="0.35">
      <c r="A1562" s="16" t="s">
        <v>3987</v>
      </c>
      <c r="B1562" s="16" t="s">
        <v>4023</v>
      </c>
      <c r="C1562" s="17" t="s">
        <v>2913</v>
      </c>
      <c r="D1562" s="18" t="s">
        <v>2914</v>
      </c>
      <c r="E1562" s="16" t="s">
        <v>24</v>
      </c>
      <c r="F1562" s="19" t="s">
        <v>2915</v>
      </c>
      <c r="G1562" s="41">
        <v>337916</v>
      </c>
      <c r="H1562" s="41">
        <v>0</v>
      </c>
      <c r="I1562" s="31">
        <f>Essco_Report2[[#This Row],[FY 2021-22 Allocation]]-Essco_Report2[[#This Row],[FY 2021-22 Expended]]</f>
        <v>337916</v>
      </c>
      <c r="J1562" s="32">
        <v>694545</v>
      </c>
      <c r="K1562" s="32">
        <v>401194.09</v>
      </c>
      <c r="L1562" s="32">
        <f>Essco_Report2[[#This Row],[FY 2022-23 Allocation]]-Essco_Report2[[#This Row],[FY 2022-23 Expended]]</f>
        <v>293350.90999999997</v>
      </c>
      <c r="M1562" s="32">
        <v>631266.90999999992</v>
      </c>
    </row>
    <row r="1563" spans="1:13" x14ac:dyDescent="0.35">
      <c r="A1563" s="16" t="s">
        <v>3987</v>
      </c>
      <c r="B1563" s="16" t="s">
        <v>4024</v>
      </c>
      <c r="C1563" s="17" t="s">
        <v>7</v>
      </c>
      <c r="D1563" s="18" t="s">
        <v>6</v>
      </c>
      <c r="E1563" s="16" t="s">
        <v>6</v>
      </c>
      <c r="F1563" s="19" t="s">
        <v>2916</v>
      </c>
      <c r="G1563" s="41">
        <v>159494</v>
      </c>
      <c r="H1563" s="41">
        <v>159494</v>
      </c>
      <c r="I1563" s="31">
        <f>Essco_Report2[[#This Row],[FY 2021-22 Allocation]]-Essco_Report2[[#This Row],[FY 2021-22 Expended]]</f>
        <v>0</v>
      </c>
      <c r="J1563" s="32">
        <v>336353</v>
      </c>
      <c r="K1563" s="32">
        <v>336353</v>
      </c>
      <c r="L1563" s="32">
        <f>Essco_Report2[[#This Row],[FY 2022-23 Allocation]]-Essco_Report2[[#This Row],[FY 2022-23 Expended]]</f>
        <v>0</v>
      </c>
      <c r="M1563" s="32">
        <v>0</v>
      </c>
    </row>
    <row r="1564" spans="1:13" x14ac:dyDescent="0.35">
      <c r="A1564" s="16" t="s">
        <v>3987</v>
      </c>
      <c r="B1564" s="16" t="s">
        <v>4025</v>
      </c>
      <c r="C1564" s="17" t="s">
        <v>7</v>
      </c>
      <c r="D1564" s="18" t="s">
        <v>6</v>
      </c>
      <c r="E1564" s="16" t="s">
        <v>6</v>
      </c>
      <c r="F1564" s="19" t="s">
        <v>2917</v>
      </c>
      <c r="G1564" s="41">
        <v>363142</v>
      </c>
      <c r="H1564" s="41">
        <v>363142</v>
      </c>
      <c r="I1564" s="31">
        <f>Essco_Report2[[#This Row],[FY 2021-22 Allocation]]-Essco_Report2[[#This Row],[FY 2021-22 Expended]]</f>
        <v>0</v>
      </c>
      <c r="J1564" s="32">
        <v>783887</v>
      </c>
      <c r="K1564" s="32">
        <v>783887</v>
      </c>
      <c r="L1564" s="32">
        <f>Essco_Report2[[#This Row],[FY 2022-23 Allocation]]-Essco_Report2[[#This Row],[FY 2022-23 Expended]]</f>
        <v>0</v>
      </c>
      <c r="M1564" s="32">
        <v>0</v>
      </c>
    </row>
    <row r="1565" spans="1:13" x14ac:dyDescent="0.35">
      <c r="A1565" s="16" t="s">
        <v>3987</v>
      </c>
      <c r="B1565" s="16" t="s">
        <v>4026</v>
      </c>
      <c r="C1565" s="17" t="s">
        <v>7</v>
      </c>
      <c r="D1565" s="18" t="s">
        <v>6</v>
      </c>
      <c r="E1565" s="16" t="s">
        <v>6</v>
      </c>
      <c r="F1565" s="19" t="s">
        <v>2918</v>
      </c>
      <c r="G1565" s="41">
        <v>1421112</v>
      </c>
      <c r="H1565" s="41">
        <v>1421112</v>
      </c>
      <c r="I1565" s="31">
        <f>Essco_Report2[[#This Row],[FY 2021-22 Allocation]]-Essco_Report2[[#This Row],[FY 2021-22 Expended]]</f>
        <v>0</v>
      </c>
      <c r="J1565" s="32">
        <v>2849144</v>
      </c>
      <c r="K1565" s="32">
        <v>1963778.23</v>
      </c>
      <c r="L1565" s="32">
        <f>Essco_Report2[[#This Row],[FY 2022-23 Allocation]]-Essco_Report2[[#This Row],[FY 2022-23 Expended]]</f>
        <v>885365.77</v>
      </c>
      <c r="M1565" s="32">
        <v>885365.77</v>
      </c>
    </row>
    <row r="1566" spans="1:13" x14ac:dyDescent="0.35">
      <c r="A1566" s="16" t="s">
        <v>3987</v>
      </c>
      <c r="B1566" s="16" t="s">
        <v>4027</v>
      </c>
      <c r="C1566" s="17" t="s">
        <v>7</v>
      </c>
      <c r="D1566" s="21" t="s">
        <v>6</v>
      </c>
      <c r="E1566" s="16" t="s">
        <v>6</v>
      </c>
      <c r="F1566" s="19" t="s">
        <v>2919</v>
      </c>
      <c r="G1566" s="41">
        <v>5532626</v>
      </c>
      <c r="H1566" s="41">
        <v>5532626</v>
      </c>
      <c r="I1566" s="31">
        <f>Essco_Report2[[#This Row],[FY 2021-22 Allocation]]-Essco_Report2[[#This Row],[FY 2021-22 Expended]]</f>
        <v>0</v>
      </c>
      <c r="J1566" s="32">
        <v>11992015</v>
      </c>
      <c r="K1566" s="32">
        <v>11992015</v>
      </c>
      <c r="L1566" s="32">
        <f>Essco_Report2[[#This Row],[FY 2022-23 Allocation]]-Essco_Report2[[#This Row],[FY 2022-23 Expended]]</f>
        <v>0</v>
      </c>
      <c r="M1566" s="32">
        <v>0</v>
      </c>
    </row>
    <row r="1567" spans="1:13" x14ac:dyDescent="0.35">
      <c r="A1567" s="16" t="s">
        <v>3987</v>
      </c>
      <c r="B1567" s="16" t="s">
        <v>4028</v>
      </c>
      <c r="C1567" s="17" t="s">
        <v>7</v>
      </c>
      <c r="D1567" s="18" t="s">
        <v>6</v>
      </c>
      <c r="E1567" s="16" t="s">
        <v>6</v>
      </c>
      <c r="F1567" s="19" t="s">
        <v>2920</v>
      </c>
      <c r="G1567" s="41">
        <v>3269387</v>
      </c>
      <c r="H1567" s="41">
        <v>3380.08</v>
      </c>
      <c r="I1567" s="31">
        <f>Essco_Report2[[#This Row],[FY 2021-22 Allocation]]-Essco_Report2[[#This Row],[FY 2021-22 Expended]]</f>
        <v>3266006.92</v>
      </c>
      <c r="J1567" s="32">
        <v>6863150</v>
      </c>
      <c r="K1567" s="32">
        <v>3266066.92</v>
      </c>
      <c r="L1567" s="32">
        <f>Essco_Report2[[#This Row],[FY 2022-23 Allocation]]-Essco_Report2[[#This Row],[FY 2022-23 Expended]]</f>
        <v>3597083.08</v>
      </c>
      <c r="M1567" s="32">
        <v>6863090</v>
      </c>
    </row>
    <row r="1568" spans="1:13" x14ac:dyDescent="0.35">
      <c r="A1568" s="16" t="s">
        <v>3987</v>
      </c>
      <c r="B1568" s="16" t="s">
        <v>4029</v>
      </c>
      <c r="C1568" s="17" t="s">
        <v>7</v>
      </c>
      <c r="D1568" s="18" t="s">
        <v>6</v>
      </c>
      <c r="E1568" s="16" t="s">
        <v>6</v>
      </c>
      <c r="F1568" s="19" t="s">
        <v>2921</v>
      </c>
      <c r="G1568" s="41">
        <v>1092736</v>
      </c>
      <c r="H1568" s="41">
        <v>1092736</v>
      </c>
      <c r="I1568" s="31">
        <f>Essco_Report2[[#This Row],[FY 2021-22 Allocation]]-Essco_Report2[[#This Row],[FY 2021-22 Expended]]</f>
        <v>0</v>
      </c>
      <c r="J1568" s="32">
        <v>2273137</v>
      </c>
      <c r="K1568" s="32">
        <v>2273137</v>
      </c>
      <c r="L1568" s="32">
        <f>Essco_Report2[[#This Row],[FY 2022-23 Allocation]]-Essco_Report2[[#This Row],[FY 2022-23 Expended]]</f>
        <v>0</v>
      </c>
      <c r="M1568" s="32">
        <v>0</v>
      </c>
    </row>
    <row r="1569" spans="1:13" x14ac:dyDescent="0.35">
      <c r="A1569" s="16" t="s">
        <v>3987</v>
      </c>
      <c r="B1569" s="16" t="s">
        <v>4030</v>
      </c>
      <c r="C1569" s="17" t="s">
        <v>7</v>
      </c>
      <c r="D1569" s="18" t="s">
        <v>6</v>
      </c>
      <c r="E1569" s="16" t="s">
        <v>6</v>
      </c>
      <c r="F1569" s="19" t="s">
        <v>2922</v>
      </c>
      <c r="G1569" s="41">
        <v>591014</v>
      </c>
      <c r="H1569" s="41">
        <v>591014</v>
      </c>
      <c r="I1569" s="31">
        <f>Essco_Report2[[#This Row],[FY 2021-22 Allocation]]-Essco_Report2[[#This Row],[FY 2021-22 Expended]]</f>
        <v>0</v>
      </c>
      <c r="J1569" s="32">
        <v>1581847</v>
      </c>
      <c r="K1569" s="32">
        <v>1581847</v>
      </c>
      <c r="L1569" s="32">
        <f>Essco_Report2[[#This Row],[FY 2022-23 Allocation]]-Essco_Report2[[#This Row],[FY 2022-23 Expended]]</f>
        <v>0</v>
      </c>
      <c r="M1569" s="32">
        <v>0</v>
      </c>
    </row>
    <row r="1570" spans="1:13" x14ac:dyDescent="0.35">
      <c r="A1570" s="16" t="s">
        <v>4031</v>
      </c>
      <c r="B1570" s="16" t="s">
        <v>4032</v>
      </c>
      <c r="C1570" s="17" t="s">
        <v>7</v>
      </c>
      <c r="D1570" s="18" t="s">
        <v>6</v>
      </c>
      <c r="E1570" s="16" t="s">
        <v>6</v>
      </c>
      <c r="F1570" s="19" t="s">
        <v>2923</v>
      </c>
      <c r="G1570" s="41">
        <v>51955</v>
      </c>
      <c r="H1570" s="41">
        <v>51955</v>
      </c>
      <c r="I1570" s="31">
        <f>Essco_Report2[[#This Row],[FY 2021-22 Allocation]]-Essco_Report2[[#This Row],[FY 2021-22 Expended]]</f>
        <v>0</v>
      </c>
      <c r="J1570" s="32">
        <v>114839</v>
      </c>
      <c r="K1570" s="32">
        <v>114839</v>
      </c>
      <c r="L1570" s="32">
        <f>Essco_Report2[[#This Row],[FY 2022-23 Allocation]]-Essco_Report2[[#This Row],[FY 2022-23 Expended]]</f>
        <v>0</v>
      </c>
      <c r="M1570" s="32">
        <v>0</v>
      </c>
    </row>
    <row r="1571" spans="1:13" x14ac:dyDescent="0.35">
      <c r="A1571" s="16" t="s">
        <v>4031</v>
      </c>
      <c r="B1571" s="16" t="s">
        <v>4033</v>
      </c>
      <c r="C1571" s="17" t="s">
        <v>7</v>
      </c>
      <c r="D1571" s="18" t="s">
        <v>6</v>
      </c>
      <c r="E1571" s="16" t="s">
        <v>6</v>
      </c>
      <c r="F1571" s="19" t="s">
        <v>2924</v>
      </c>
      <c r="G1571" s="41">
        <v>126693</v>
      </c>
      <c r="H1571" s="41">
        <v>126693</v>
      </c>
      <c r="I1571" s="31">
        <f>Essco_Report2[[#This Row],[FY 2021-22 Allocation]]-Essco_Report2[[#This Row],[FY 2021-22 Expended]]</f>
        <v>0</v>
      </c>
      <c r="J1571" s="32">
        <v>347941</v>
      </c>
      <c r="K1571" s="32">
        <v>347941</v>
      </c>
      <c r="L1571" s="32">
        <f>Essco_Report2[[#This Row],[FY 2022-23 Allocation]]-Essco_Report2[[#This Row],[FY 2022-23 Expended]]</f>
        <v>0</v>
      </c>
      <c r="M1571" s="32">
        <v>0</v>
      </c>
    </row>
    <row r="1572" spans="1:13" x14ac:dyDescent="0.35">
      <c r="A1572" s="16" t="s">
        <v>4031</v>
      </c>
      <c r="B1572" s="16" t="s">
        <v>4034</v>
      </c>
      <c r="C1572" s="17" t="s">
        <v>7</v>
      </c>
      <c r="D1572" s="18" t="s">
        <v>6</v>
      </c>
      <c r="E1572" s="16" t="s">
        <v>6</v>
      </c>
      <c r="F1572" s="19" t="s">
        <v>2925</v>
      </c>
      <c r="G1572" s="41">
        <v>128630</v>
      </c>
      <c r="H1572" s="41">
        <v>106268.86</v>
      </c>
      <c r="I1572" s="31">
        <f>Essco_Report2[[#This Row],[FY 2021-22 Allocation]]-Essco_Report2[[#This Row],[FY 2021-22 Expended]]</f>
        <v>22361.14</v>
      </c>
      <c r="J1572" s="32">
        <v>345305</v>
      </c>
      <c r="K1572" s="32">
        <v>77989.679999999993</v>
      </c>
      <c r="L1572" s="32">
        <f>Essco_Report2[[#This Row],[FY 2022-23 Allocation]]-Essco_Report2[[#This Row],[FY 2022-23 Expended]]</f>
        <v>267315.32</v>
      </c>
      <c r="M1572" s="32">
        <v>289676.46000000002</v>
      </c>
    </row>
    <row r="1573" spans="1:13" x14ac:dyDescent="0.35">
      <c r="A1573" s="16" t="s">
        <v>4031</v>
      </c>
      <c r="B1573" s="16" t="s">
        <v>4035</v>
      </c>
      <c r="C1573" s="17" t="s">
        <v>7</v>
      </c>
      <c r="D1573" s="21" t="s">
        <v>6</v>
      </c>
      <c r="E1573" s="16" t="s">
        <v>6</v>
      </c>
      <c r="F1573" s="19" t="s">
        <v>2926</v>
      </c>
      <c r="G1573" s="41">
        <v>147503</v>
      </c>
      <c r="H1573" s="41">
        <v>147503</v>
      </c>
      <c r="I1573" s="31">
        <f>Essco_Report2[[#This Row],[FY 2021-22 Allocation]]-Essco_Report2[[#This Row],[FY 2021-22 Expended]]</f>
        <v>0</v>
      </c>
      <c r="J1573" s="32">
        <v>547506</v>
      </c>
      <c r="K1573" s="32">
        <v>547506</v>
      </c>
      <c r="L1573" s="32">
        <f>Essco_Report2[[#This Row],[FY 2022-23 Allocation]]-Essco_Report2[[#This Row],[FY 2022-23 Expended]]</f>
        <v>0</v>
      </c>
      <c r="M1573" s="32">
        <v>0</v>
      </c>
    </row>
    <row r="1574" spans="1:13" x14ac:dyDescent="0.35">
      <c r="A1574" s="16" t="s">
        <v>4031</v>
      </c>
      <c r="B1574" s="16" t="s">
        <v>4036</v>
      </c>
      <c r="C1574" s="17" t="s">
        <v>7</v>
      </c>
      <c r="D1574" s="18" t="s">
        <v>6</v>
      </c>
      <c r="E1574" s="16" t="s">
        <v>6</v>
      </c>
      <c r="F1574" s="19" t="s">
        <v>2927</v>
      </c>
      <c r="G1574" s="41">
        <v>165373</v>
      </c>
      <c r="H1574" s="41">
        <v>165373</v>
      </c>
      <c r="I1574" s="31">
        <f>Essco_Report2[[#This Row],[FY 2021-22 Allocation]]-Essco_Report2[[#This Row],[FY 2021-22 Expended]]</f>
        <v>0</v>
      </c>
      <c r="J1574" s="32">
        <v>436659</v>
      </c>
      <c r="K1574" s="32">
        <v>436659</v>
      </c>
      <c r="L1574" s="32">
        <f>Essco_Report2[[#This Row],[FY 2022-23 Allocation]]-Essco_Report2[[#This Row],[FY 2022-23 Expended]]</f>
        <v>0</v>
      </c>
      <c r="M1574" s="32">
        <v>0</v>
      </c>
    </row>
    <row r="1575" spans="1:13" x14ac:dyDescent="0.35">
      <c r="A1575" s="16" t="s">
        <v>4031</v>
      </c>
      <c r="B1575" s="16" t="s">
        <v>4037</v>
      </c>
      <c r="C1575" s="17" t="s">
        <v>7</v>
      </c>
      <c r="D1575" s="18" t="s">
        <v>6</v>
      </c>
      <c r="E1575" s="16" t="s">
        <v>6</v>
      </c>
      <c r="F1575" s="19" t="s">
        <v>2928</v>
      </c>
      <c r="G1575" s="41">
        <v>107369</v>
      </c>
      <c r="H1575" s="41">
        <v>107369</v>
      </c>
      <c r="I1575" s="31">
        <f>Essco_Report2[[#This Row],[FY 2021-22 Allocation]]-Essco_Report2[[#This Row],[FY 2021-22 Expended]]</f>
        <v>0</v>
      </c>
      <c r="J1575" s="32">
        <v>272505</v>
      </c>
      <c r="K1575" s="32">
        <v>272505</v>
      </c>
      <c r="L1575" s="32">
        <f>Essco_Report2[[#This Row],[FY 2022-23 Allocation]]-Essco_Report2[[#This Row],[FY 2022-23 Expended]]</f>
        <v>0</v>
      </c>
      <c r="M1575" s="32">
        <v>0</v>
      </c>
    </row>
    <row r="1576" spans="1:13" x14ac:dyDescent="0.35">
      <c r="A1576" s="16" t="s">
        <v>4031</v>
      </c>
      <c r="B1576" s="16" t="s">
        <v>4038</v>
      </c>
      <c r="C1576" s="17" t="s">
        <v>7</v>
      </c>
      <c r="D1576" s="18" t="s">
        <v>6</v>
      </c>
      <c r="E1576" s="16" t="s">
        <v>6</v>
      </c>
      <c r="F1576" s="19" t="s">
        <v>2929</v>
      </c>
      <c r="G1576" s="41">
        <v>105011</v>
      </c>
      <c r="H1576" s="41">
        <v>105011</v>
      </c>
      <c r="I1576" s="31">
        <f>Essco_Report2[[#This Row],[FY 2021-22 Allocation]]-Essco_Report2[[#This Row],[FY 2021-22 Expended]]</f>
        <v>0</v>
      </c>
      <c r="J1576" s="32">
        <v>300962</v>
      </c>
      <c r="K1576" s="32">
        <v>300962</v>
      </c>
      <c r="L1576" s="32">
        <f>Essco_Report2[[#This Row],[FY 2022-23 Allocation]]-Essco_Report2[[#This Row],[FY 2022-23 Expended]]</f>
        <v>0</v>
      </c>
      <c r="M1576" s="32">
        <v>0</v>
      </c>
    </row>
    <row r="1577" spans="1:13" x14ac:dyDescent="0.35">
      <c r="A1577" s="16" t="s">
        <v>4031</v>
      </c>
      <c r="B1577" s="16" t="s">
        <v>4039</v>
      </c>
      <c r="C1577" s="17" t="s">
        <v>7</v>
      </c>
      <c r="D1577" s="18" t="s">
        <v>6</v>
      </c>
      <c r="E1577" s="16" t="s">
        <v>6</v>
      </c>
      <c r="F1577" s="19" t="s">
        <v>2930</v>
      </c>
      <c r="G1577" s="41">
        <v>77789</v>
      </c>
      <c r="H1577" s="41">
        <v>77789</v>
      </c>
      <c r="I1577" s="31">
        <f>Essco_Report2[[#This Row],[FY 2021-22 Allocation]]-Essco_Report2[[#This Row],[FY 2021-22 Expended]]</f>
        <v>0</v>
      </c>
      <c r="J1577" s="32">
        <v>196128</v>
      </c>
      <c r="K1577" s="32">
        <v>196128</v>
      </c>
      <c r="L1577" s="32">
        <f>Essco_Report2[[#This Row],[FY 2022-23 Allocation]]-Essco_Report2[[#This Row],[FY 2022-23 Expended]]</f>
        <v>0</v>
      </c>
      <c r="M1577" s="32">
        <v>0</v>
      </c>
    </row>
    <row r="1578" spans="1:13" x14ac:dyDescent="0.35">
      <c r="A1578" s="16" t="s">
        <v>4031</v>
      </c>
      <c r="B1578" s="16" t="s">
        <v>4040</v>
      </c>
      <c r="C1578" s="17" t="s">
        <v>7</v>
      </c>
      <c r="D1578" s="18" t="s">
        <v>6</v>
      </c>
      <c r="E1578" s="16" t="s">
        <v>6</v>
      </c>
      <c r="F1578" s="19" t="s">
        <v>2931</v>
      </c>
      <c r="G1578" s="41">
        <v>53847</v>
      </c>
      <c r="H1578" s="41">
        <v>53847</v>
      </c>
      <c r="I1578" s="31">
        <f>Essco_Report2[[#This Row],[FY 2021-22 Allocation]]-Essco_Report2[[#This Row],[FY 2021-22 Expended]]</f>
        <v>0</v>
      </c>
      <c r="J1578" s="32">
        <v>142519</v>
      </c>
      <c r="K1578" s="32">
        <v>142519</v>
      </c>
      <c r="L1578" s="32">
        <f>Essco_Report2[[#This Row],[FY 2022-23 Allocation]]-Essco_Report2[[#This Row],[FY 2022-23 Expended]]</f>
        <v>0</v>
      </c>
      <c r="M1578" s="32">
        <v>0</v>
      </c>
    </row>
    <row r="1579" spans="1:13" ht="31" x14ac:dyDescent="0.35">
      <c r="A1579" s="16" t="s">
        <v>4041</v>
      </c>
      <c r="B1579" s="16" t="s">
        <v>4042</v>
      </c>
      <c r="C1579" s="17" t="s">
        <v>2932</v>
      </c>
      <c r="D1579" s="18" t="s">
        <v>2933</v>
      </c>
      <c r="E1579" s="16" t="s">
        <v>10</v>
      </c>
      <c r="F1579" s="19" t="s">
        <v>2934</v>
      </c>
      <c r="G1579" s="41">
        <v>80326</v>
      </c>
      <c r="H1579" s="41">
        <v>80326</v>
      </c>
      <c r="I1579" s="31">
        <f>Essco_Report2[[#This Row],[FY 2021-22 Allocation]]-Essco_Report2[[#This Row],[FY 2021-22 Expended]]</f>
        <v>0</v>
      </c>
      <c r="J1579" s="32">
        <v>234726</v>
      </c>
      <c r="K1579" s="32">
        <v>234726</v>
      </c>
      <c r="L1579" s="32">
        <f>Essco_Report2[[#This Row],[FY 2022-23 Allocation]]-Essco_Report2[[#This Row],[FY 2022-23 Expended]]</f>
        <v>0</v>
      </c>
      <c r="M1579" s="32">
        <v>0</v>
      </c>
    </row>
    <row r="1580" spans="1:13" x14ac:dyDescent="0.35">
      <c r="A1580" s="16" t="s">
        <v>4041</v>
      </c>
      <c r="B1580" s="16" t="s">
        <v>4042</v>
      </c>
      <c r="C1580" s="17" t="s">
        <v>2935</v>
      </c>
      <c r="D1580" s="18" t="s">
        <v>2936</v>
      </c>
      <c r="E1580" s="16" t="s">
        <v>10</v>
      </c>
      <c r="F1580" s="19" t="s">
        <v>2937</v>
      </c>
      <c r="G1580" s="41">
        <v>50000</v>
      </c>
      <c r="H1580" s="41">
        <v>50000</v>
      </c>
      <c r="I1580" s="31">
        <f>Essco_Report2[[#This Row],[FY 2021-22 Allocation]]-Essco_Report2[[#This Row],[FY 2021-22 Expended]]</f>
        <v>0</v>
      </c>
      <c r="J1580" s="32">
        <v>87196</v>
      </c>
      <c r="K1580" s="32">
        <v>87196</v>
      </c>
      <c r="L1580" s="32">
        <f>Essco_Report2[[#This Row],[FY 2022-23 Allocation]]-Essco_Report2[[#This Row],[FY 2022-23 Expended]]</f>
        <v>0</v>
      </c>
      <c r="M1580" s="32">
        <v>0</v>
      </c>
    </row>
    <row r="1581" spans="1:13" x14ac:dyDescent="0.35">
      <c r="A1581" s="16" t="s">
        <v>4041</v>
      </c>
      <c r="B1581" s="16" t="s">
        <v>4042</v>
      </c>
      <c r="C1581" s="17" t="s">
        <v>2938</v>
      </c>
      <c r="D1581" s="18" t="s">
        <v>2939</v>
      </c>
      <c r="E1581" s="16" t="s">
        <v>10</v>
      </c>
      <c r="F1581" s="19" t="s">
        <v>2940</v>
      </c>
      <c r="G1581" s="41">
        <v>50000</v>
      </c>
      <c r="H1581" s="41">
        <v>50000</v>
      </c>
      <c r="I1581" s="31">
        <f>Essco_Report2[[#This Row],[FY 2021-22 Allocation]]-Essco_Report2[[#This Row],[FY 2021-22 Expended]]</f>
        <v>0</v>
      </c>
      <c r="J1581" s="32">
        <v>68249</v>
      </c>
      <c r="K1581" s="32">
        <v>68249</v>
      </c>
      <c r="L1581" s="32">
        <f>Essco_Report2[[#This Row],[FY 2022-23 Allocation]]-Essco_Report2[[#This Row],[FY 2022-23 Expended]]</f>
        <v>0</v>
      </c>
      <c r="M1581" s="32">
        <v>0</v>
      </c>
    </row>
    <row r="1582" spans="1:13" x14ac:dyDescent="0.35">
      <c r="A1582" s="16" t="s">
        <v>4041</v>
      </c>
      <c r="B1582" s="16" t="s">
        <v>4043</v>
      </c>
      <c r="C1582" s="17" t="s">
        <v>7</v>
      </c>
      <c r="D1582" s="18" t="s">
        <v>6</v>
      </c>
      <c r="E1582" s="16" t="s">
        <v>6</v>
      </c>
      <c r="F1582" s="19" t="s">
        <v>2941</v>
      </c>
      <c r="G1582" s="41">
        <v>188019</v>
      </c>
      <c r="H1582" s="41">
        <v>188019</v>
      </c>
      <c r="I1582" s="31">
        <f>Essco_Report2[[#This Row],[FY 2021-22 Allocation]]-Essco_Report2[[#This Row],[FY 2021-22 Expended]]</f>
        <v>0</v>
      </c>
      <c r="J1582" s="32">
        <v>653244</v>
      </c>
      <c r="K1582" s="32">
        <v>498513.08</v>
      </c>
      <c r="L1582" s="32">
        <f>Essco_Report2[[#This Row],[FY 2022-23 Allocation]]-Essco_Report2[[#This Row],[FY 2022-23 Expended]]</f>
        <v>154730.91999999998</v>
      </c>
      <c r="M1582" s="32">
        <v>154730.92000000001</v>
      </c>
    </row>
    <row r="1583" spans="1:13" x14ac:dyDescent="0.35">
      <c r="A1583" s="16" t="s">
        <v>4041</v>
      </c>
      <c r="B1583" s="16" t="s">
        <v>4044</v>
      </c>
      <c r="C1583" s="17" t="s">
        <v>7</v>
      </c>
      <c r="D1583" s="18" t="s">
        <v>6</v>
      </c>
      <c r="E1583" s="16" t="s">
        <v>6</v>
      </c>
      <c r="F1583" s="19" t="s">
        <v>2942</v>
      </c>
      <c r="G1583" s="41">
        <v>1840096</v>
      </c>
      <c r="H1583" s="41">
        <v>1840096</v>
      </c>
      <c r="I1583" s="31">
        <f>Essco_Report2[[#This Row],[FY 2021-22 Allocation]]-Essco_Report2[[#This Row],[FY 2021-22 Expended]]</f>
        <v>0</v>
      </c>
      <c r="J1583" s="32">
        <v>3896345</v>
      </c>
      <c r="K1583" s="32">
        <v>3896345</v>
      </c>
      <c r="L1583" s="32">
        <f>Essco_Report2[[#This Row],[FY 2022-23 Allocation]]-Essco_Report2[[#This Row],[FY 2022-23 Expended]]</f>
        <v>0</v>
      </c>
      <c r="M1583" s="32">
        <v>0</v>
      </c>
    </row>
    <row r="1584" spans="1:13" x14ac:dyDescent="0.35">
      <c r="A1584" s="16" t="s">
        <v>4041</v>
      </c>
      <c r="B1584" s="16" t="s">
        <v>4045</v>
      </c>
      <c r="C1584" s="17" t="s">
        <v>7</v>
      </c>
      <c r="D1584" s="18" t="s">
        <v>6</v>
      </c>
      <c r="E1584" s="16" t="s">
        <v>6</v>
      </c>
      <c r="F1584" s="19" t="s">
        <v>2943</v>
      </c>
      <c r="G1584" s="41">
        <v>5922100</v>
      </c>
      <c r="H1584" s="41">
        <v>5922100</v>
      </c>
      <c r="I1584" s="31">
        <f>Essco_Report2[[#This Row],[FY 2021-22 Allocation]]-Essco_Report2[[#This Row],[FY 2021-22 Expended]]</f>
        <v>0</v>
      </c>
      <c r="J1584" s="32">
        <v>11909982</v>
      </c>
      <c r="K1584" s="32">
        <v>11909982</v>
      </c>
      <c r="L1584" s="32">
        <f>Essco_Report2[[#This Row],[FY 2022-23 Allocation]]-Essco_Report2[[#This Row],[FY 2022-23 Expended]]</f>
        <v>0</v>
      </c>
      <c r="M1584" s="32">
        <v>0</v>
      </c>
    </row>
    <row r="1585" spans="1:13" x14ac:dyDescent="0.35">
      <c r="A1585" s="16" t="s">
        <v>4041</v>
      </c>
      <c r="B1585" s="16" t="s">
        <v>4046</v>
      </c>
      <c r="C1585" s="17" t="s">
        <v>7</v>
      </c>
      <c r="D1585" s="18" t="s">
        <v>6</v>
      </c>
      <c r="E1585" s="16" t="s">
        <v>6</v>
      </c>
      <c r="F1585" s="19" t="s">
        <v>2944</v>
      </c>
      <c r="G1585" s="41">
        <v>137041</v>
      </c>
      <c r="H1585" s="41">
        <v>137041</v>
      </c>
      <c r="I1585" s="31">
        <f>Essco_Report2[[#This Row],[FY 2021-22 Allocation]]-Essco_Report2[[#This Row],[FY 2021-22 Expended]]</f>
        <v>0</v>
      </c>
      <c r="J1585" s="32">
        <v>350652</v>
      </c>
      <c r="K1585" s="32">
        <v>350652</v>
      </c>
      <c r="L1585" s="32">
        <f>Essco_Report2[[#This Row],[FY 2022-23 Allocation]]-Essco_Report2[[#This Row],[FY 2022-23 Expended]]</f>
        <v>0</v>
      </c>
      <c r="M1585" s="32">
        <v>0</v>
      </c>
    </row>
    <row r="1586" spans="1:13" x14ac:dyDescent="0.35">
      <c r="A1586" s="16" t="s">
        <v>4041</v>
      </c>
      <c r="B1586" s="16" t="s">
        <v>4047</v>
      </c>
      <c r="C1586" s="17" t="s">
        <v>7</v>
      </c>
      <c r="D1586" s="18" t="s">
        <v>6</v>
      </c>
      <c r="E1586" s="16" t="s">
        <v>6</v>
      </c>
      <c r="F1586" s="19" t="s">
        <v>2945</v>
      </c>
      <c r="G1586" s="41">
        <v>50000</v>
      </c>
      <c r="H1586" s="41">
        <v>0</v>
      </c>
      <c r="I1586" s="31">
        <f>Essco_Report2[[#This Row],[FY 2021-22 Allocation]]-Essco_Report2[[#This Row],[FY 2021-22 Expended]]</f>
        <v>50000</v>
      </c>
      <c r="J1586" s="32">
        <v>118770</v>
      </c>
      <c r="K1586" s="32">
        <v>0</v>
      </c>
      <c r="L1586" s="32">
        <f>Essco_Report2[[#This Row],[FY 2022-23 Allocation]]-Essco_Report2[[#This Row],[FY 2022-23 Expended]]</f>
        <v>118770</v>
      </c>
      <c r="M1586" s="32">
        <v>168770</v>
      </c>
    </row>
    <row r="1587" spans="1:13" x14ac:dyDescent="0.35">
      <c r="A1587" s="16" t="s">
        <v>4041</v>
      </c>
      <c r="B1587" s="16" t="s">
        <v>4048</v>
      </c>
      <c r="C1587" s="17" t="s">
        <v>7</v>
      </c>
      <c r="D1587" s="18" t="s">
        <v>6</v>
      </c>
      <c r="E1587" s="16" t="s">
        <v>6</v>
      </c>
      <c r="F1587" s="19" t="s">
        <v>1563</v>
      </c>
      <c r="G1587" s="41">
        <v>1766321</v>
      </c>
      <c r="H1587" s="41">
        <v>1766321</v>
      </c>
      <c r="I1587" s="31">
        <f>Essco_Report2[[#This Row],[FY 2021-22 Allocation]]-Essco_Report2[[#This Row],[FY 2021-22 Expended]]</f>
        <v>0</v>
      </c>
      <c r="J1587" s="32">
        <v>3510900</v>
      </c>
      <c r="K1587" s="32">
        <v>3510222.4</v>
      </c>
      <c r="L1587" s="32">
        <f>Essco_Report2[[#This Row],[FY 2022-23 Allocation]]-Essco_Report2[[#This Row],[FY 2022-23 Expended]]</f>
        <v>677.60000000009313</v>
      </c>
      <c r="M1587" s="32">
        <v>677.6</v>
      </c>
    </row>
    <row r="1588" spans="1:13" x14ac:dyDescent="0.35">
      <c r="A1588" s="16" t="s">
        <v>4041</v>
      </c>
      <c r="B1588" s="16" t="s">
        <v>4049</v>
      </c>
      <c r="C1588" s="17" t="s">
        <v>7</v>
      </c>
      <c r="D1588" s="18" t="s">
        <v>6</v>
      </c>
      <c r="E1588" s="16" t="s">
        <v>6</v>
      </c>
      <c r="F1588" s="19" t="s">
        <v>2946</v>
      </c>
      <c r="G1588" s="41">
        <v>366648</v>
      </c>
      <c r="H1588" s="41">
        <v>366648</v>
      </c>
      <c r="I1588" s="31">
        <f>Essco_Report2[[#This Row],[FY 2021-22 Allocation]]-Essco_Report2[[#This Row],[FY 2021-22 Expended]]</f>
        <v>0</v>
      </c>
      <c r="J1588" s="32">
        <v>868173</v>
      </c>
      <c r="K1588" s="32">
        <v>868173</v>
      </c>
      <c r="L1588" s="32">
        <f>Essco_Report2[[#This Row],[FY 2022-23 Allocation]]-Essco_Report2[[#This Row],[FY 2022-23 Expended]]</f>
        <v>0</v>
      </c>
      <c r="M1588" s="32">
        <v>0</v>
      </c>
    </row>
    <row r="1589" spans="1:13" x14ac:dyDescent="0.35">
      <c r="A1589" s="16" t="s">
        <v>4041</v>
      </c>
      <c r="B1589" s="16" t="s">
        <v>4050</v>
      </c>
      <c r="C1589" s="17" t="s">
        <v>7</v>
      </c>
      <c r="D1589" s="18" t="s">
        <v>6</v>
      </c>
      <c r="E1589" s="16" t="s">
        <v>6</v>
      </c>
      <c r="F1589" s="19" t="s">
        <v>2947</v>
      </c>
      <c r="G1589" s="41">
        <v>11996178</v>
      </c>
      <c r="H1589" s="41">
        <v>11996178</v>
      </c>
      <c r="I1589" s="31">
        <f>Essco_Report2[[#This Row],[FY 2021-22 Allocation]]-Essco_Report2[[#This Row],[FY 2021-22 Expended]]</f>
        <v>0</v>
      </c>
      <c r="J1589" s="32">
        <v>24807771</v>
      </c>
      <c r="K1589" s="32">
        <v>24807771</v>
      </c>
      <c r="L1589" s="32">
        <f>Essco_Report2[[#This Row],[FY 2022-23 Allocation]]-Essco_Report2[[#This Row],[FY 2022-23 Expended]]</f>
        <v>0</v>
      </c>
      <c r="M1589" s="32">
        <v>0</v>
      </c>
    </row>
    <row r="1590" spans="1:13" x14ac:dyDescent="0.35">
      <c r="A1590" s="16" t="s">
        <v>4041</v>
      </c>
      <c r="B1590" s="16" t="s">
        <v>4051</v>
      </c>
      <c r="C1590" s="17" t="s">
        <v>2948</v>
      </c>
      <c r="D1590" s="18" t="s">
        <v>2949</v>
      </c>
      <c r="E1590" s="16" t="s">
        <v>10</v>
      </c>
      <c r="F1590" s="19" t="s">
        <v>2950</v>
      </c>
      <c r="G1590" s="41">
        <v>50000</v>
      </c>
      <c r="H1590" s="41">
        <v>50000</v>
      </c>
      <c r="I1590" s="31">
        <f>Essco_Report2[[#This Row],[FY 2021-22 Allocation]]-Essco_Report2[[#This Row],[FY 2021-22 Expended]]</f>
        <v>0</v>
      </c>
      <c r="J1590" s="32">
        <v>84459</v>
      </c>
      <c r="K1590" s="32">
        <v>84459</v>
      </c>
      <c r="L1590" s="32">
        <f>Essco_Report2[[#This Row],[FY 2022-23 Allocation]]-Essco_Report2[[#This Row],[FY 2022-23 Expended]]</f>
        <v>0</v>
      </c>
      <c r="M1590" s="32">
        <v>0</v>
      </c>
    </row>
    <row r="1591" spans="1:13" x14ac:dyDescent="0.35">
      <c r="A1591" s="16" t="s">
        <v>4041</v>
      </c>
      <c r="B1591" s="16" t="s">
        <v>4052</v>
      </c>
      <c r="C1591" s="17" t="s">
        <v>7</v>
      </c>
      <c r="D1591" s="18" t="s">
        <v>6</v>
      </c>
      <c r="E1591" s="16" t="s">
        <v>6</v>
      </c>
      <c r="F1591" s="19" t="s">
        <v>2951</v>
      </c>
      <c r="G1591" s="41">
        <v>989338</v>
      </c>
      <c r="H1591" s="41">
        <v>989338</v>
      </c>
      <c r="I1591" s="31">
        <f>Essco_Report2[[#This Row],[FY 2021-22 Allocation]]-Essco_Report2[[#This Row],[FY 2021-22 Expended]]</f>
        <v>0</v>
      </c>
      <c r="J1591" s="32">
        <v>2595739</v>
      </c>
      <c r="K1591" s="32">
        <v>2595739</v>
      </c>
      <c r="L1591" s="32">
        <f>Essco_Report2[[#This Row],[FY 2022-23 Allocation]]-Essco_Report2[[#This Row],[FY 2022-23 Expended]]</f>
        <v>0</v>
      </c>
      <c r="M1591" s="32">
        <v>0</v>
      </c>
    </row>
    <row r="1592" spans="1:13" ht="31" x14ac:dyDescent="0.35">
      <c r="A1592" s="16" t="s">
        <v>4041</v>
      </c>
      <c r="B1592" s="16" t="s">
        <v>4052</v>
      </c>
      <c r="C1592" s="17" t="s">
        <v>2952</v>
      </c>
      <c r="D1592" s="18" t="s">
        <v>2953</v>
      </c>
      <c r="E1592" s="16" t="s">
        <v>10</v>
      </c>
      <c r="F1592" s="19" t="s">
        <v>2954</v>
      </c>
      <c r="G1592" s="41">
        <v>190129</v>
      </c>
      <c r="H1592" s="41">
        <v>190129</v>
      </c>
      <c r="I1592" s="31">
        <f>Essco_Report2[[#This Row],[FY 2021-22 Allocation]]-Essco_Report2[[#This Row],[FY 2021-22 Expended]]</f>
        <v>0</v>
      </c>
      <c r="J1592" s="32">
        <v>523451</v>
      </c>
      <c r="K1592" s="32">
        <v>523451</v>
      </c>
      <c r="L1592" s="32">
        <f>Essco_Report2[[#This Row],[FY 2022-23 Allocation]]-Essco_Report2[[#This Row],[FY 2022-23 Expended]]</f>
        <v>0</v>
      </c>
      <c r="M1592" s="32">
        <v>0</v>
      </c>
    </row>
    <row r="1593" spans="1:13" x14ac:dyDescent="0.35">
      <c r="A1593" s="16" t="s">
        <v>4041</v>
      </c>
      <c r="B1593" s="16" t="s">
        <v>4053</v>
      </c>
      <c r="C1593" s="17" t="s">
        <v>7</v>
      </c>
      <c r="D1593" s="18" t="s">
        <v>6</v>
      </c>
      <c r="E1593" s="16" t="s">
        <v>6</v>
      </c>
      <c r="F1593" s="19" t="s">
        <v>2955</v>
      </c>
      <c r="G1593" s="41">
        <v>2024531</v>
      </c>
      <c r="H1593" s="41">
        <v>129097.84</v>
      </c>
      <c r="I1593" s="31">
        <f>Essco_Report2[[#This Row],[FY 2021-22 Allocation]]-Essco_Report2[[#This Row],[FY 2021-22 Expended]]</f>
        <v>1895433.16</v>
      </c>
      <c r="J1593" s="32">
        <v>5279831</v>
      </c>
      <c r="K1593" s="32">
        <v>2729656.29</v>
      </c>
      <c r="L1593" s="32">
        <f>Essco_Report2[[#This Row],[FY 2022-23 Allocation]]-Essco_Report2[[#This Row],[FY 2022-23 Expended]]</f>
        <v>2550174.71</v>
      </c>
      <c r="M1593" s="32">
        <v>4445607.87</v>
      </c>
    </row>
    <row r="1594" spans="1:13" x14ac:dyDescent="0.35">
      <c r="A1594" s="16" t="s">
        <v>4041</v>
      </c>
      <c r="B1594" s="16" t="s">
        <v>4054</v>
      </c>
      <c r="C1594" s="17" t="s">
        <v>7</v>
      </c>
      <c r="D1594" s="18" t="s">
        <v>6</v>
      </c>
      <c r="E1594" s="16" t="s">
        <v>6</v>
      </c>
      <c r="F1594" s="19" t="s">
        <v>2956</v>
      </c>
      <c r="G1594" s="41">
        <v>50000</v>
      </c>
      <c r="H1594" s="41">
        <v>50000</v>
      </c>
      <c r="I1594" s="31">
        <f>Essco_Report2[[#This Row],[FY 2021-22 Allocation]]-Essco_Report2[[#This Row],[FY 2021-22 Expended]]</f>
        <v>0</v>
      </c>
      <c r="J1594" s="32">
        <v>50000</v>
      </c>
      <c r="K1594" s="32">
        <v>50000</v>
      </c>
      <c r="L1594" s="32">
        <f>Essco_Report2[[#This Row],[FY 2022-23 Allocation]]-Essco_Report2[[#This Row],[FY 2022-23 Expended]]</f>
        <v>0</v>
      </c>
      <c r="M1594" s="32">
        <v>0</v>
      </c>
    </row>
    <row r="1595" spans="1:13" x14ac:dyDescent="0.35">
      <c r="A1595" s="16" t="s">
        <v>4041</v>
      </c>
      <c r="B1595" s="16" t="s">
        <v>4055</v>
      </c>
      <c r="C1595" s="17" t="s">
        <v>7</v>
      </c>
      <c r="D1595" s="21" t="s">
        <v>6</v>
      </c>
      <c r="E1595" s="16" t="s">
        <v>6</v>
      </c>
      <c r="F1595" s="19" t="s">
        <v>2957</v>
      </c>
      <c r="G1595" s="41">
        <v>1880825</v>
      </c>
      <c r="H1595" s="41">
        <v>1880825</v>
      </c>
      <c r="I1595" s="31">
        <f>Essco_Report2[[#This Row],[FY 2021-22 Allocation]]-Essco_Report2[[#This Row],[FY 2021-22 Expended]]</f>
        <v>0</v>
      </c>
      <c r="J1595" s="32">
        <v>5472212</v>
      </c>
      <c r="K1595" s="32">
        <v>5472212</v>
      </c>
      <c r="L1595" s="32">
        <f>Essco_Report2[[#This Row],[FY 2022-23 Allocation]]-Essco_Report2[[#This Row],[FY 2022-23 Expended]]</f>
        <v>0</v>
      </c>
      <c r="M1595" s="32">
        <v>0</v>
      </c>
    </row>
    <row r="1596" spans="1:13" x14ac:dyDescent="0.35">
      <c r="A1596" s="16" t="s">
        <v>4041</v>
      </c>
      <c r="B1596" s="16" t="s">
        <v>4056</v>
      </c>
      <c r="C1596" s="17" t="s">
        <v>7</v>
      </c>
      <c r="D1596" s="18" t="s">
        <v>6</v>
      </c>
      <c r="E1596" s="16" t="s">
        <v>6</v>
      </c>
      <c r="F1596" s="19" t="s">
        <v>2958</v>
      </c>
      <c r="G1596" s="41">
        <v>90048</v>
      </c>
      <c r="H1596" s="41">
        <v>90048</v>
      </c>
      <c r="I1596" s="31">
        <f>Essco_Report2[[#This Row],[FY 2021-22 Allocation]]-Essco_Report2[[#This Row],[FY 2021-22 Expended]]</f>
        <v>0</v>
      </c>
      <c r="J1596" s="32">
        <v>262699</v>
      </c>
      <c r="K1596" s="32">
        <v>262699</v>
      </c>
      <c r="L1596" s="32">
        <f>Essco_Report2[[#This Row],[FY 2022-23 Allocation]]-Essco_Report2[[#This Row],[FY 2022-23 Expended]]</f>
        <v>0</v>
      </c>
      <c r="M1596" s="32">
        <v>0</v>
      </c>
    </row>
    <row r="1597" spans="1:13" x14ac:dyDescent="0.35">
      <c r="A1597" s="16" t="s">
        <v>4041</v>
      </c>
      <c r="B1597" s="16" t="s">
        <v>4057</v>
      </c>
      <c r="C1597" s="17" t="s">
        <v>7</v>
      </c>
      <c r="D1597" s="18" t="s">
        <v>6</v>
      </c>
      <c r="E1597" s="16" t="s">
        <v>6</v>
      </c>
      <c r="F1597" s="19" t="s">
        <v>2959</v>
      </c>
      <c r="G1597" s="41">
        <v>3003069</v>
      </c>
      <c r="H1597" s="41">
        <v>3003069</v>
      </c>
      <c r="I1597" s="31">
        <f>Essco_Report2[[#This Row],[FY 2021-22 Allocation]]-Essco_Report2[[#This Row],[FY 2021-22 Expended]]</f>
        <v>0</v>
      </c>
      <c r="J1597" s="32">
        <v>7927327</v>
      </c>
      <c r="K1597" s="32">
        <v>7838203.1699999999</v>
      </c>
      <c r="L1597" s="32">
        <f>Essco_Report2[[#This Row],[FY 2022-23 Allocation]]-Essco_Report2[[#This Row],[FY 2022-23 Expended]]</f>
        <v>89123.830000000075</v>
      </c>
      <c r="M1597" s="32">
        <v>89123.83</v>
      </c>
    </row>
    <row r="1598" spans="1:13" x14ac:dyDescent="0.35">
      <c r="A1598" s="16" t="s">
        <v>4041</v>
      </c>
      <c r="B1598" s="16" t="s">
        <v>4058</v>
      </c>
      <c r="C1598" s="17" t="s">
        <v>7</v>
      </c>
      <c r="D1598" s="18" t="s">
        <v>6</v>
      </c>
      <c r="E1598" s="16" t="s">
        <v>6</v>
      </c>
      <c r="F1598" s="19" t="s">
        <v>2960</v>
      </c>
      <c r="G1598" s="41">
        <v>1477595</v>
      </c>
      <c r="H1598" s="41">
        <v>341321.58</v>
      </c>
      <c r="I1598" s="31">
        <f>Essco_Report2[[#This Row],[FY 2021-22 Allocation]]-Essco_Report2[[#This Row],[FY 2021-22 Expended]]</f>
        <v>1136273.42</v>
      </c>
      <c r="J1598" s="32">
        <v>3898445</v>
      </c>
      <c r="K1598" s="32">
        <v>3893289.45</v>
      </c>
      <c r="L1598" s="32">
        <f>Essco_Report2[[#This Row],[FY 2022-23 Allocation]]-Essco_Report2[[#This Row],[FY 2022-23 Expended]]</f>
        <v>5155.5499999998137</v>
      </c>
      <c r="M1598" s="32">
        <v>1141428.97</v>
      </c>
    </row>
    <row r="1599" spans="1:13" x14ac:dyDescent="0.35">
      <c r="A1599" s="16" t="s">
        <v>4041</v>
      </c>
      <c r="B1599" s="16" t="s">
        <v>4059</v>
      </c>
      <c r="C1599" s="17" t="s">
        <v>7</v>
      </c>
      <c r="D1599" s="18" t="s">
        <v>6</v>
      </c>
      <c r="E1599" s="16" t="s">
        <v>6</v>
      </c>
      <c r="F1599" s="19" t="s">
        <v>2961</v>
      </c>
      <c r="G1599" s="41">
        <v>161239</v>
      </c>
      <c r="H1599" s="41">
        <v>161239</v>
      </c>
      <c r="I1599" s="31">
        <f>Essco_Report2[[#This Row],[FY 2021-22 Allocation]]-Essco_Report2[[#This Row],[FY 2021-22 Expended]]</f>
        <v>0</v>
      </c>
      <c r="J1599" s="32">
        <v>499133</v>
      </c>
      <c r="K1599" s="32">
        <v>499133</v>
      </c>
      <c r="L1599" s="32">
        <f>Essco_Report2[[#This Row],[FY 2022-23 Allocation]]-Essco_Report2[[#This Row],[FY 2022-23 Expended]]</f>
        <v>0</v>
      </c>
      <c r="M1599" s="32">
        <v>0</v>
      </c>
    </row>
    <row r="1600" spans="1:13" x14ac:dyDescent="0.35">
      <c r="A1600" s="16" t="s">
        <v>4041</v>
      </c>
      <c r="B1600" s="16" t="s">
        <v>4060</v>
      </c>
      <c r="C1600" s="17" t="s">
        <v>7</v>
      </c>
      <c r="D1600" s="18" t="s">
        <v>6</v>
      </c>
      <c r="E1600" s="16" t="s">
        <v>6</v>
      </c>
      <c r="F1600" s="19" t="s">
        <v>2962</v>
      </c>
      <c r="G1600" s="41">
        <v>764784</v>
      </c>
      <c r="H1600" s="41">
        <v>764784</v>
      </c>
      <c r="I1600" s="31">
        <f>Essco_Report2[[#This Row],[FY 2021-22 Allocation]]-Essco_Report2[[#This Row],[FY 2021-22 Expended]]</f>
        <v>0</v>
      </c>
      <c r="J1600" s="32">
        <v>1999037</v>
      </c>
      <c r="K1600" s="32">
        <v>1999037</v>
      </c>
      <c r="L1600" s="32">
        <f>Essco_Report2[[#This Row],[FY 2022-23 Allocation]]-Essco_Report2[[#This Row],[FY 2022-23 Expended]]</f>
        <v>0</v>
      </c>
      <c r="M1600" s="32">
        <v>0</v>
      </c>
    </row>
    <row r="1601" spans="1:13" x14ac:dyDescent="0.35">
      <c r="A1601" s="16" t="s">
        <v>4041</v>
      </c>
      <c r="B1601" s="16" t="s">
        <v>4061</v>
      </c>
      <c r="C1601" s="17" t="s">
        <v>7</v>
      </c>
      <c r="D1601" s="18" t="s">
        <v>6</v>
      </c>
      <c r="E1601" s="16" t="s">
        <v>6</v>
      </c>
      <c r="F1601" s="19" t="s">
        <v>2963</v>
      </c>
      <c r="G1601" s="41">
        <v>2464863</v>
      </c>
      <c r="H1601" s="41">
        <v>2464863</v>
      </c>
      <c r="I1601" s="31">
        <f>Essco_Report2[[#This Row],[FY 2021-22 Allocation]]-Essco_Report2[[#This Row],[FY 2021-22 Expended]]</f>
        <v>0</v>
      </c>
      <c r="J1601" s="32">
        <v>4987678</v>
      </c>
      <c r="K1601" s="32">
        <v>4987678</v>
      </c>
      <c r="L1601" s="32">
        <f>Essco_Report2[[#This Row],[FY 2022-23 Allocation]]-Essco_Report2[[#This Row],[FY 2022-23 Expended]]</f>
        <v>0</v>
      </c>
      <c r="M1601" s="32">
        <v>0</v>
      </c>
    </row>
    <row r="1602" spans="1:13" x14ac:dyDescent="0.35">
      <c r="A1602" s="16" t="s">
        <v>4062</v>
      </c>
      <c r="B1602" s="16" t="s">
        <v>4063</v>
      </c>
      <c r="C1602" s="17" t="s">
        <v>2964</v>
      </c>
      <c r="D1602" s="18" t="s">
        <v>2965</v>
      </c>
      <c r="E1602" s="16" t="s">
        <v>10</v>
      </c>
      <c r="F1602" s="19" t="s">
        <v>2966</v>
      </c>
      <c r="G1602" s="41">
        <v>312282</v>
      </c>
      <c r="H1602" s="41">
        <v>312282</v>
      </c>
      <c r="I1602" s="31">
        <f>Essco_Report2[[#This Row],[FY 2021-22 Allocation]]-Essco_Report2[[#This Row],[FY 2021-22 Expended]]</f>
        <v>0</v>
      </c>
      <c r="J1602" s="32">
        <v>514009</v>
      </c>
      <c r="K1602" s="32">
        <v>514009</v>
      </c>
      <c r="L1602" s="32">
        <f>Essco_Report2[[#This Row],[FY 2022-23 Allocation]]-Essco_Report2[[#This Row],[FY 2022-23 Expended]]</f>
        <v>0</v>
      </c>
      <c r="M1602" s="32">
        <v>0</v>
      </c>
    </row>
    <row r="1603" spans="1:13" x14ac:dyDescent="0.35">
      <c r="A1603" s="16" t="s">
        <v>4062</v>
      </c>
      <c r="B1603" s="16" t="s">
        <v>4064</v>
      </c>
      <c r="C1603" s="17" t="s">
        <v>7</v>
      </c>
      <c r="D1603" s="18" t="s">
        <v>6</v>
      </c>
      <c r="E1603" s="16" t="s">
        <v>6</v>
      </c>
      <c r="F1603" s="19" t="s">
        <v>2967</v>
      </c>
      <c r="G1603" s="41">
        <v>708736</v>
      </c>
      <c r="H1603" s="41">
        <v>708736</v>
      </c>
      <c r="I1603" s="31">
        <f>Essco_Report2[[#This Row],[FY 2021-22 Allocation]]-Essco_Report2[[#This Row],[FY 2021-22 Expended]]</f>
        <v>0</v>
      </c>
      <c r="J1603" s="32">
        <v>1871104</v>
      </c>
      <c r="K1603" s="32">
        <v>1871104</v>
      </c>
      <c r="L1603" s="32">
        <f>Essco_Report2[[#This Row],[FY 2022-23 Allocation]]-Essco_Report2[[#This Row],[FY 2022-23 Expended]]</f>
        <v>0</v>
      </c>
      <c r="M1603" s="32">
        <v>0</v>
      </c>
    </row>
    <row r="1604" spans="1:13" x14ac:dyDescent="0.35">
      <c r="A1604" s="16" t="s">
        <v>4062</v>
      </c>
      <c r="B1604" s="16" t="s">
        <v>4065</v>
      </c>
      <c r="C1604" s="17" t="s">
        <v>7</v>
      </c>
      <c r="D1604" s="18" t="s">
        <v>6</v>
      </c>
      <c r="E1604" s="16" t="s">
        <v>6</v>
      </c>
      <c r="F1604" s="19" t="s">
        <v>2968</v>
      </c>
      <c r="G1604" s="41">
        <v>442732</v>
      </c>
      <c r="H1604" s="41">
        <v>442732</v>
      </c>
      <c r="I1604" s="31">
        <f>Essco_Report2[[#This Row],[FY 2021-22 Allocation]]-Essco_Report2[[#This Row],[FY 2021-22 Expended]]</f>
        <v>0</v>
      </c>
      <c r="J1604" s="32">
        <v>949019</v>
      </c>
      <c r="K1604" s="32">
        <v>949019</v>
      </c>
      <c r="L1604" s="32">
        <f>Essco_Report2[[#This Row],[FY 2022-23 Allocation]]-Essco_Report2[[#This Row],[FY 2022-23 Expended]]</f>
        <v>0</v>
      </c>
      <c r="M1604" s="32">
        <v>0</v>
      </c>
    </row>
    <row r="1605" spans="1:13" x14ac:dyDescent="0.35">
      <c r="A1605" s="16" t="s">
        <v>4062</v>
      </c>
      <c r="B1605" s="16" t="s">
        <v>4066</v>
      </c>
      <c r="C1605" s="17" t="s">
        <v>7</v>
      </c>
      <c r="D1605" s="18" t="s">
        <v>6</v>
      </c>
      <c r="E1605" s="16" t="s">
        <v>6</v>
      </c>
      <c r="F1605" s="19" t="s">
        <v>345</v>
      </c>
      <c r="G1605" s="41">
        <v>1766898</v>
      </c>
      <c r="H1605" s="41">
        <v>1766898</v>
      </c>
      <c r="I1605" s="31">
        <f>Essco_Report2[[#This Row],[FY 2021-22 Allocation]]-Essco_Report2[[#This Row],[FY 2021-22 Expended]]</f>
        <v>0</v>
      </c>
      <c r="J1605" s="32">
        <v>4717238</v>
      </c>
      <c r="K1605" s="32">
        <v>4717238</v>
      </c>
      <c r="L1605" s="32">
        <f>Essco_Report2[[#This Row],[FY 2022-23 Allocation]]-Essco_Report2[[#This Row],[FY 2022-23 Expended]]</f>
        <v>0</v>
      </c>
      <c r="M1605" s="32">
        <v>0</v>
      </c>
    </row>
    <row r="1606" spans="1:13" x14ac:dyDescent="0.35">
      <c r="A1606" s="16" t="s">
        <v>4062</v>
      </c>
      <c r="B1606" s="16" t="s">
        <v>4066</v>
      </c>
      <c r="C1606" s="17" t="s">
        <v>2969</v>
      </c>
      <c r="D1606" s="18" t="s">
        <v>2970</v>
      </c>
      <c r="E1606" s="16" t="s">
        <v>10</v>
      </c>
      <c r="F1606" s="19" t="s">
        <v>2971</v>
      </c>
      <c r="G1606" s="41">
        <v>111529</v>
      </c>
      <c r="H1606" s="41">
        <v>111529</v>
      </c>
      <c r="I1606" s="31">
        <f>Essco_Report2[[#This Row],[FY 2021-22 Allocation]]-Essco_Report2[[#This Row],[FY 2021-22 Expended]]</f>
        <v>0</v>
      </c>
      <c r="J1606" s="32">
        <v>483403</v>
      </c>
      <c r="K1606" s="32">
        <v>148067.24</v>
      </c>
      <c r="L1606" s="32">
        <f>Essco_Report2[[#This Row],[FY 2022-23 Allocation]]-Essco_Report2[[#This Row],[FY 2022-23 Expended]]</f>
        <v>335335.76</v>
      </c>
      <c r="M1606" s="32">
        <v>335335.76</v>
      </c>
    </row>
    <row r="1607" spans="1:13" x14ac:dyDescent="0.35">
      <c r="A1607" s="16" t="s">
        <v>4062</v>
      </c>
      <c r="B1607" s="16" t="s">
        <v>4066</v>
      </c>
      <c r="C1607" s="17" t="s">
        <v>2972</v>
      </c>
      <c r="D1607" s="18" t="s">
        <v>2973</v>
      </c>
      <c r="E1607" s="16" t="s">
        <v>10</v>
      </c>
      <c r="F1607" s="19" t="s">
        <v>2974</v>
      </c>
      <c r="G1607" s="41">
        <v>142134</v>
      </c>
      <c r="H1607" s="41">
        <v>142134</v>
      </c>
      <c r="I1607" s="31">
        <f>Essco_Report2[[#This Row],[FY 2021-22 Allocation]]-Essco_Report2[[#This Row],[FY 2021-22 Expended]]</f>
        <v>0</v>
      </c>
      <c r="J1607" s="32">
        <v>440498</v>
      </c>
      <c r="K1607" s="32">
        <v>440498</v>
      </c>
      <c r="L1607" s="32">
        <f>Essco_Report2[[#This Row],[FY 2022-23 Allocation]]-Essco_Report2[[#This Row],[FY 2022-23 Expended]]</f>
        <v>0</v>
      </c>
      <c r="M1607" s="32">
        <v>0</v>
      </c>
    </row>
    <row r="1608" spans="1:13" x14ac:dyDescent="0.35">
      <c r="A1608" s="16" t="s">
        <v>4062</v>
      </c>
      <c r="B1608" s="16" t="s">
        <v>4067</v>
      </c>
      <c r="C1608" s="17" t="s">
        <v>7</v>
      </c>
      <c r="D1608" s="18" t="s">
        <v>6</v>
      </c>
      <c r="E1608" s="16" t="s">
        <v>6</v>
      </c>
      <c r="F1608" s="19" t="s">
        <v>2975</v>
      </c>
      <c r="G1608" s="41">
        <v>366007</v>
      </c>
      <c r="H1608" s="41">
        <v>366007</v>
      </c>
      <c r="I1608" s="31">
        <f>Essco_Report2[[#This Row],[FY 2021-22 Allocation]]-Essco_Report2[[#This Row],[FY 2021-22 Expended]]</f>
        <v>0</v>
      </c>
      <c r="J1608" s="32">
        <v>1055640</v>
      </c>
      <c r="K1608" s="32">
        <v>1055640</v>
      </c>
      <c r="L1608" s="32">
        <f>Essco_Report2[[#This Row],[FY 2022-23 Allocation]]-Essco_Report2[[#This Row],[FY 2022-23 Expended]]</f>
        <v>0</v>
      </c>
      <c r="M1608" s="32">
        <v>0</v>
      </c>
    </row>
    <row r="1609" spans="1:13" x14ac:dyDescent="0.35">
      <c r="A1609" s="16" t="s">
        <v>4062</v>
      </c>
      <c r="B1609" s="16" t="s">
        <v>4068</v>
      </c>
      <c r="C1609" s="17" t="s">
        <v>7</v>
      </c>
      <c r="D1609" s="18" t="s">
        <v>6</v>
      </c>
      <c r="E1609" s="16" t="s">
        <v>6</v>
      </c>
      <c r="F1609" s="19" t="s">
        <v>2976</v>
      </c>
      <c r="G1609" s="41">
        <v>2025544</v>
      </c>
      <c r="H1609" s="41">
        <v>2025544</v>
      </c>
      <c r="I1609" s="31">
        <f>Essco_Report2[[#This Row],[FY 2021-22 Allocation]]-Essco_Report2[[#This Row],[FY 2021-22 Expended]]</f>
        <v>0</v>
      </c>
      <c r="J1609" s="32">
        <v>5590172</v>
      </c>
      <c r="K1609" s="32">
        <v>5590172</v>
      </c>
      <c r="L1609" s="32">
        <f>Essco_Report2[[#This Row],[FY 2022-23 Allocation]]-Essco_Report2[[#This Row],[FY 2022-23 Expended]]</f>
        <v>0</v>
      </c>
      <c r="M1609" s="32">
        <v>0</v>
      </c>
    </row>
    <row r="1610" spans="1:13" ht="31" x14ac:dyDescent="0.35">
      <c r="A1610" s="16" t="s">
        <v>4062</v>
      </c>
      <c r="B1610" s="16" t="s">
        <v>4068</v>
      </c>
      <c r="C1610" s="17" t="s">
        <v>2977</v>
      </c>
      <c r="D1610" s="18" t="s">
        <v>2978</v>
      </c>
      <c r="E1610" s="16" t="s">
        <v>24</v>
      </c>
      <c r="F1610" s="19" t="s">
        <v>2979</v>
      </c>
      <c r="G1610" s="41">
        <v>78338</v>
      </c>
      <c r="H1610" s="41">
        <v>0</v>
      </c>
      <c r="I1610" s="31">
        <f>Essco_Report2[[#This Row],[FY 2021-22 Allocation]]-Essco_Report2[[#This Row],[FY 2021-22 Expended]]</f>
        <v>78338</v>
      </c>
      <c r="J1610" s="32">
        <v>213143</v>
      </c>
      <c r="K1610" s="32">
        <v>165273.72</v>
      </c>
      <c r="L1610" s="32">
        <f>Essco_Report2[[#This Row],[FY 2022-23 Allocation]]-Essco_Report2[[#This Row],[FY 2022-23 Expended]]</f>
        <v>47869.279999999999</v>
      </c>
      <c r="M1610" s="32">
        <v>126207.28</v>
      </c>
    </row>
    <row r="1611" spans="1:13" x14ac:dyDescent="0.35">
      <c r="A1611" s="16" t="s">
        <v>4069</v>
      </c>
      <c r="B1611" s="16" t="s">
        <v>4070</v>
      </c>
      <c r="C1611" s="17" t="s">
        <v>2980</v>
      </c>
      <c r="D1611" s="18" t="s">
        <v>2981</v>
      </c>
      <c r="E1611" s="16" t="s">
        <v>10</v>
      </c>
      <c r="F1611" s="19" t="s">
        <v>2982</v>
      </c>
      <c r="G1611" s="41">
        <v>50000</v>
      </c>
      <c r="H1611" s="41">
        <v>50000</v>
      </c>
      <c r="I1611" s="31">
        <f>Essco_Report2[[#This Row],[FY 2021-22 Allocation]]-Essco_Report2[[#This Row],[FY 2021-22 Expended]]</f>
        <v>0</v>
      </c>
      <c r="J1611" s="32">
        <v>149397</v>
      </c>
      <c r="K1611" s="32">
        <v>149397</v>
      </c>
      <c r="L1611" s="32">
        <f>Essco_Report2[[#This Row],[FY 2022-23 Allocation]]-Essco_Report2[[#This Row],[FY 2022-23 Expended]]</f>
        <v>0</v>
      </c>
      <c r="M1611" s="32">
        <v>0</v>
      </c>
    </row>
    <row r="1612" spans="1:13" x14ac:dyDescent="0.35">
      <c r="A1612" s="16" t="s">
        <v>4069</v>
      </c>
      <c r="B1612" s="16" t="s">
        <v>4071</v>
      </c>
      <c r="C1612" s="17" t="s">
        <v>7</v>
      </c>
      <c r="D1612" s="18" t="s">
        <v>6</v>
      </c>
      <c r="E1612" s="16" t="s">
        <v>6</v>
      </c>
      <c r="F1612" s="19" t="s">
        <v>2983</v>
      </c>
      <c r="G1612" s="41">
        <v>50000</v>
      </c>
      <c r="H1612" s="41">
        <v>1114</v>
      </c>
      <c r="I1612" s="31">
        <f>Essco_Report2[[#This Row],[FY 2021-22 Allocation]]-Essco_Report2[[#This Row],[FY 2021-22 Expended]]</f>
        <v>48886</v>
      </c>
      <c r="J1612" s="32">
        <v>50000</v>
      </c>
      <c r="K1612" s="32">
        <v>0</v>
      </c>
      <c r="L1612" s="32">
        <f>Essco_Report2[[#This Row],[FY 2022-23 Allocation]]-Essco_Report2[[#This Row],[FY 2022-23 Expended]]</f>
        <v>50000</v>
      </c>
      <c r="M1612" s="32">
        <v>98886</v>
      </c>
    </row>
    <row r="1613" spans="1:13" x14ac:dyDescent="0.35">
      <c r="A1613" s="16" t="s">
        <v>4069</v>
      </c>
      <c r="B1613" s="16" t="s">
        <v>4072</v>
      </c>
      <c r="C1613" s="17" t="s">
        <v>7</v>
      </c>
      <c r="D1613" s="21" t="s">
        <v>6</v>
      </c>
      <c r="E1613" s="16" t="s">
        <v>6</v>
      </c>
      <c r="F1613" s="19" t="s">
        <v>2984</v>
      </c>
      <c r="G1613" s="41">
        <v>2916059</v>
      </c>
      <c r="H1613" s="41">
        <v>2916059</v>
      </c>
      <c r="I1613" s="31">
        <f>Essco_Report2[[#This Row],[FY 2021-22 Allocation]]-Essco_Report2[[#This Row],[FY 2021-22 Expended]]</f>
        <v>0</v>
      </c>
      <c r="J1613" s="32">
        <v>10337133</v>
      </c>
      <c r="K1613" s="32">
        <v>3670783.56</v>
      </c>
      <c r="L1613" s="32">
        <f>Essco_Report2[[#This Row],[FY 2022-23 Allocation]]-Essco_Report2[[#This Row],[FY 2022-23 Expended]]</f>
        <v>6666349.4399999995</v>
      </c>
      <c r="M1613" s="32">
        <v>6666349.4400000004</v>
      </c>
    </row>
    <row r="1614" spans="1:13" x14ac:dyDescent="0.35">
      <c r="A1614" s="16" t="s">
        <v>4069</v>
      </c>
      <c r="B1614" s="16" t="s">
        <v>4072</v>
      </c>
      <c r="C1614" s="17" t="s">
        <v>2985</v>
      </c>
      <c r="D1614" s="18" t="s">
        <v>2986</v>
      </c>
      <c r="E1614" s="16" t="s">
        <v>10</v>
      </c>
      <c r="F1614" s="19" t="s">
        <v>2987</v>
      </c>
      <c r="G1614" s="41">
        <v>77019</v>
      </c>
      <c r="H1614" s="41">
        <v>77019</v>
      </c>
      <c r="I1614" s="31">
        <f>Essco_Report2[[#This Row],[FY 2021-22 Allocation]]-Essco_Report2[[#This Row],[FY 2021-22 Expended]]</f>
        <v>0</v>
      </c>
      <c r="J1614" s="32">
        <v>196887</v>
      </c>
      <c r="K1614" s="32">
        <v>196887</v>
      </c>
      <c r="L1614" s="32">
        <f>Essco_Report2[[#This Row],[FY 2022-23 Allocation]]-Essco_Report2[[#This Row],[FY 2022-23 Expended]]</f>
        <v>0</v>
      </c>
      <c r="M1614" s="32">
        <v>0</v>
      </c>
    </row>
    <row r="1615" spans="1:13" x14ac:dyDescent="0.35">
      <c r="A1615" s="16" t="s">
        <v>4069</v>
      </c>
      <c r="B1615" s="16" t="s">
        <v>4073</v>
      </c>
      <c r="C1615" s="17" t="s">
        <v>7</v>
      </c>
      <c r="D1615" s="18" t="s">
        <v>6</v>
      </c>
      <c r="E1615" s="16" t="s">
        <v>6</v>
      </c>
      <c r="F1615" s="19" t="s">
        <v>2988</v>
      </c>
      <c r="G1615" s="41">
        <v>265139</v>
      </c>
      <c r="H1615" s="41">
        <v>265139</v>
      </c>
      <c r="I1615" s="31">
        <f>Essco_Report2[[#This Row],[FY 2021-22 Allocation]]-Essco_Report2[[#This Row],[FY 2021-22 Expended]]</f>
        <v>0</v>
      </c>
      <c r="J1615" s="32">
        <v>794212</v>
      </c>
      <c r="K1615" s="32">
        <v>794212</v>
      </c>
      <c r="L1615" s="32">
        <f>Essco_Report2[[#This Row],[FY 2022-23 Allocation]]-Essco_Report2[[#This Row],[FY 2022-23 Expended]]</f>
        <v>0</v>
      </c>
      <c r="M1615" s="32">
        <v>0</v>
      </c>
    </row>
    <row r="1616" spans="1:13" x14ac:dyDescent="0.35">
      <c r="A1616" s="16" t="s">
        <v>4069</v>
      </c>
      <c r="B1616" s="16" t="s">
        <v>4074</v>
      </c>
      <c r="C1616" s="17" t="s">
        <v>7</v>
      </c>
      <c r="D1616" s="18" t="s">
        <v>6</v>
      </c>
      <c r="E1616" s="16" t="s">
        <v>6</v>
      </c>
      <c r="F1616" s="19" t="s">
        <v>2989</v>
      </c>
      <c r="G1616" s="41">
        <v>303397</v>
      </c>
      <c r="H1616" s="41">
        <v>303397</v>
      </c>
      <c r="I1616" s="31">
        <f>Essco_Report2[[#This Row],[FY 2021-22 Allocation]]-Essco_Report2[[#This Row],[FY 2021-22 Expended]]</f>
        <v>0</v>
      </c>
      <c r="J1616" s="32">
        <v>871865</v>
      </c>
      <c r="K1616" s="32">
        <v>871865</v>
      </c>
      <c r="L1616" s="32">
        <f>Essco_Report2[[#This Row],[FY 2022-23 Allocation]]-Essco_Report2[[#This Row],[FY 2022-23 Expended]]</f>
        <v>0</v>
      </c>
      <c r="M1616" s="32">
        <v>0</v>
      </c>
    </row>
    <row r="1617" spans="1:13" x14ac:dyDescent="0.35">
      <c r="A1617" s="16" t="s">
        <v>4069</v>
      </c>
      <c r="B1617" s="16" t="s">
        <v>4074</v>
      </c>
      <c r="C1617" s="17" t="s">
        <v>2990</v>
      </c>
      <c r="D1617" s="18" t="s">
        <v>2991</v>
      </c>
      <c r="E1617" s="16" t="s">
        <v>24</v>
      </c>
      <c r="F1617" s="19" t="s">
        <v>2992</v>
      </c>
      <c r="G1617" s="41">
        <v>50000</v>
      </c>
      <c r="H1617" s="41">
        <v>50000</v>
      </c>
      <c r="I1617" s="31">
        <f>Essco_Report2[[#This Row],[FY 2021-22 Allocation]]-Essco_Report2[[#This Row],[FY 2021-22 Expended]]</f>
        <v>0</v>
      </c>
      <c r="J1617" s="32">
        <v>57503</v>
      </c>
      <c r="K1617" s="32">
        <v>57503</v>
      </c>
      <c r="L1617" s="32">
        <f>Essco_Report2[[#This Row],[FY 2022-23 Allocation]]-Essco_Report2[[#This Row],[FY 2022-23 Expended]]</f>
        <v>0</v>
      </c>
      <c r="M1617" s="32">
        <v>0</v>
      </c>
    </row>
    <row r="1618" spans="1:13" x14ac:dyDescent="0.35">
      <c r="A1618" s="26"/>
      <c r="B1618" s="27"/>
      <c r="C1618" s="28"/>
      <c r="D1618" s="29"/>
      <c r="E1618" s="30"/>
      <c r="F1618" s="20"/>
      <c r="G1618" s="41"/>
      <c r="H1618" s="41"/>
      <c r="I1618" s="27"/>
      <c r="J1618" s="32"/>
      <c r="K1618" s="32"/>
      <c r="L1618" s="27"/>
      <c r="M1618" s="27"/>
    </row>
    <row r="1619" spans="1:13" ht="16" thickBot="1" x14ac:dyDescent="0.4">
      <c r="A1619" s="22"/>
      <c r="B1619" s="23"/>
      <c r="C1619" s="24"/>
      <c r="D1619" s="24"/>
      <c r="E1619" s="24"/>
      <c r="F1619" s="37" t="s">
        <v>4148</v>
      </c>
      <c r="G1619" s="44">
        <f>SUM(G4:G1618)</f>
        <v>1751942557</v>
      </c>
      <c r="H1619" s="44">
        <f>SUM(H4:H1618)</f>
        <v>1617870539.3699996</v>
      </c>
      <c r="I1619" s="38">
        <f>SUBTOTAL(109,Essco_Report2[FY 2021-22 
Unspent Funds to Offset])</f>
        <v>134072017.63000003</v>
      </c>
      <c r="J1619" s="38">
        <f>SUM(J4:J1618)</f>
        <v>3991711850</v>
      </c>
      <c r="K1619" s="38">
        <f>SUM(K4:K1618)</f>
        <v>3500517915.8999972</v>
      </c>
      <c r="L1619" s="38">
        <f>SUBTOTAL(109,Essco_Report2[FY 2022-23 
Unspent Funds to Offset])</f>
        <v>491193934.09999996</v>
      </c>
      <c r="M1619" s="38">
        <f>SUBTOTAL(109,Essco_Report2[Total Unspent Funds Reported for FY 2021-22 &amp; 
FY 2022-23 to Offset])</f>
        <v>625265951.68000042</v>
      </c>
    </row>
    <row r="1620" spans="1:13" ht="16" thickTop="1" x14ac:dyDescent="0.35">
      <c r="A1620" s="50" t="s">
        <v>4157</v>
      </c>
      <c r="I1620" s="39"/>
      <c r="M1620" s="25"/>
    </row>
    <row r="1621" spans="1:13" x14ac:dyDescent="0.35">
      <c r="A1621" s="48" t="s">
        <v>4158</v>
      </c>
      <c r="I1621" s="39"/>
      <c r="M1621" s="25"/>
    </row>
    <row r="1622" spans="1:13" x14ac:dyDescent="0.35">
      <c r="A1622" s="48" t="s">
        <v>4159</v>
      </c>
      <c r="B1622" s="3"/>
      <c r="I1622" s="40"/>
      <c r="J1622" s="40"/>
      <c r="K1622" s="40"/>
      <c r="L1622" s="40"/>
    </row>
    <row r="1623" spans="1:13" x14ac:dyDescent="0.35">
      <c r="A1623" s="49" t="s">
        <v>4160</v>
      </c>
      <c r="B1623" s="2"/>
    </row>
    <row r="1625" spans="1:13" x14ac:dyDescent="0.35">
      <c r="M1625" s="25"/>
    </row>
    <row r="1626" spans="1:13" x14ac:dyDescent="0.35">
      <c r="M1626" s="25"/>
    </row>
    <row r="1627" spans="1:13" x14ac:dyDescent="0.35">
      <c r="M1627" s="25"/>
    </row>
    <row r="1629" spans="1:13" x14ac:dyDescent="0.35">
      <c r="M1629" s="25"/>
    </row>
  </sheetData>
  <mergeCells count="1">
    <mergeCell ref="A1:M1"/>
  </mergeCells>
  <printOptions horizontalCentered="1"/>
  <pageMargins left="0.5" right="0.5" top="0.5" bottom="0.5" header="0.25" footer="0.25"/>
  <pageSetup scale="49" fitToHeight="0" orientation="landscape" r:id="rId1"/>
  <headerFooter>
    <oddFooter>Page &amp;P of &amp;N</oddFooter>
  </headerFooter>
  <ignoredErrors>
    <ignoredError sqref="G4:G1617 H4:H1617" calculatedColumn="1"/>
    <ignoredError sqref="A4:A1617 B4:B1617 C4:C1617 D4:D1617" numberStoredAsText="1"/>
  </ignoredErrors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2F100C-E442-40B6-8456-9E918ADA34C7}">
  <dimension ref="A1:F60"/>
  <sheetViews>
    <sheetView topLeftCell="D1" workbookViewId="0">
      <selection activeCell="E2" sqref="E2:E59"/>
    </sheetView>
  </sheetViews>
  <sheetFormatPr defaultRowHeight="15.5" x14ac:dyDescent="0.35"/>
  <cols>
    <col min="1" max="1" width="13.07421875" bestFit="1" customWidth="1"/>
    <col min="2" max="2" width="29.84375" bestFit="1" customWidth="1"/>
    <col min="3" max="3" width="38.07421875" bestFit="1" customWidth="1"/>
    <col min="4" max="4" width="26" bestFit="1" customWidth="1"/>
    <col min="5" max="5" width="47.23046875" bestFit="1" customWidth="1"/>
    <col min="6" max="6" width="80.84375" bestFit="1" customWidth="1"/>
    <col min="7" max="11" width="36.53515625" bestFit="1" customWidth="1"/>
  </cols>
  <sheetData>
    <row r="1" spans="1:6" x14ac:dyDescent="0.35">
      <c r="A1" s="6" t="s">
        <v>4075</v>
      </c>
      <c r="B1" t="s">
        <v>4077</v>
      </c>
      <c r="C1" t="s">
        <v>4082</v>
      </c>
      <c r="D1" t="s">
        <v>4141</v>
      </c>
      <c r="E1" t="s">
        <v>4143</v>
      </c>
      <c r="F1" t="s">
        <v>4144</v>
      </c>
    </row>
    <row r="2" spans="1:6" x14ac:dyDescent="0.35">
      <c r="A2" s="7" t="s">
        <v>3094</v>
      </c>
      <c r="B2">
        <v>925357816</v>
      </c>
      <c r="C2">
        <v>1682468749</v>
      </c>
      <c r="D2">
        <v>-677396.63</v>
      </c>
      <c r="E2">
        <v>677396.63</v>
      </c>
      <c r="F2">
        <v>0</v>
      </c>
    </row>
    <row r="3" spans="1:6" x14ac:dyDescent="0.35">
      <c r="A3" s="7" t="s">
        <v>3114</v>
      </c>
      <c r="B3">
        <v>1222288</v>
      </c>
      <c r="C3">
        <v>2111603</v>
      </c>
      <c r="D3">
        <v>0</v>
      </c>
      <c r="E3">
        <v>0</v>
      </c>
      <c r="F3">
        <v>0</v>
      </c>
    </row>
    <row r="4" spans="1:6" x14ac:dyDescent="0.35">
      <c r="A4" s="7" t="s">
        <v>3116</v>
      </c>
      <c r="B4">
        <v>15199509</v>
      </c>
      <c r="C4">
        <v>23960905</v>
      </c>
      <c r="D4">
        <v>0</v>
      </c>
      <c r="E4">
        <v>0</v>
      </c>
      <c r="F4">
        <v>0</v>
      </c>
    </row>
    <row r="5" spans="1:6" x14ac:dyDescent="0.35">
      <c r="A5" s="7" t="s">
        <v>3118</v>
      </c>
      <c r="B5">
        <v>155545568</v>
      </c>
      <c r="C5">
        <v>276249790</v>
      </c>
      <c r="D5">
        <v>-96074.799999999988</v>
      </c>
      <c r="E5">
        <v>96074.799999999988</v>
      </c>
      <c r="F5">
        <v>0</v>
      </c>
    </row>
    <row r="6" spans="1:6" x14ac:dyDescent="0.35">
      <c r="A6" s="7" t="s">
        <v>3131</v>
      </c>
      <c r="B6">
        <v>15941781</v>
      </c>
      <c r="C6">
        <v>26253565</v>
      </c>
      <c r="D6">
        <v>0</v>
      </c>
      <c r="E6">
        <v>0</v>
      </c>
      <c r="F6">
        <v>0</v>
      </c>
    </row>
    <row r="7" spans="1:6" x14ac:dyDescent="0.35">
      <c r="A7" s="7" t="s">
        <v>3135</v>
      </c>
      <c r="B7">
        <v>34991462</v>
      </c>
      <c r="C7">
        <v>54415228</v>
      </c>
      <c r="D7">
        <v>0</v>
      </c>
      <c r="E7">
        <v>0</v>
      </c>
      <c r="F7">
        <v>0</v>
      </c>
    </row>
    <row r="8" spans="1:6" x14ac:dyDescent="0.35">
      <c r="A8" s="7" t="s">
        <v>3140</v>
      </c>
      <c r="B8">
        <v>685465751</v>
      </c>
      <c r="C8">
        <v>1246301355</v>
      </c>
      <c r="D8">
        <v>-255935.32</v>
      </c>
      <c r="E8">
        <v>255935.32</v>
      </c>
      <c r="F8">
        <v>0</v>
      </c>
    </row>
    <row r="9" spans="1:6" x14ac:dyDescent="0.35">
      <c r="A9" s="7" t="s">
        <v>3158</v>
      </c>
      <c r="B9">
        <v>28076219</v>
      </c>
      <c r="C9">
        <v>44179745</v>
      </c>
      <c r="D9">
        <v>0</v>
      </c>
      <c r="E9">
        <v>0</v>
      </c>
      <c r="F9">
        <v>0</v>
      </c>
    </row>
    <row r="10" spans="1:6" x14ac:dyDescent="0.35">
      <c r="A10" s="7" t="s">
        <v>3160</v>
      </c>
      <c r="B10">
        <v>294645898</v>
      </c>
      <c r="C10">
        <v>530643709</v>
      </c>
      <c r="D10">
        <v>-140933.35999999999</v>
      </c>
      <c r="E10">
        <v>140933.35999999999</v>
      </c>
      <c r="F10">
        <v>0</v>
      </c>
    </row>
    <row r="11" spans="1:6" x14ac:dyDescent="0.35">
      <c r="A11" s="7" t="s">
        <v>3176</v>
      </c>
      <c r="B11">
        <v>1478521333</v>
      </c>
      <c r="C11">
        <v>2666325740</v>
      </c>
      <c r="D11">
        <v>-228821.69</v>
      </c>
      <c r="E11">
        <v>228821.69</v>
      </c>
      <c r="F11">
        <v>0</v>
      </c>
    </row>
    <row r="12" spans="1:6" x14ac:dyDescent="0.35">
      <c r="A12" s="7" t="s">
        <v>3208</v>
      </c>
      <c r="B12">
        <v>44296558</v>
      </c>
      <c r="C12">
        <v>77573803</v>
      </c>
      <c r="D12">
        <v>0</v>
      </c>
      <c r="E12">
        <v>0</v>
      </c>
      <c r="F12">
        <v>0</v>
      </c>
    </row>
    <row r="13" spans="1:6" x14ac:dyDescent="0.35">
      <c r="A13" s="7" t="s">
        <v>3218</v>
      </c>
      <c r="B13">
        <v>108863906</v>
      </c>
      <c r="C13">
        <v>183788294</v>
      </c>
      <c r="D13">
        <v>0</v>
      </c>
      <c r="E13">
        <v>0</v>
      </c>
      <c r="F13">
        <v>0</v>
      </c>
    </row>
    <row r="14" spans="1:6" x14ac:dyDescent="0.35">
      <c r="A14" s="7" t="s">
        <v>3250</v>
      </c>
      <c r="B14">
        <v>284496604</v>
      </c>
      <c r="C14">
        <v>517061095</v>
      </c>
      <c r="D14">
        <v>0</v>
      </c>
      <c r="E14">
        <v>0</v>
      </c>
      <c r="F14">
        <v>0</v>
      </c>
    </row>
    <row r="15" spans="1:6" x14ac:dyDescent="0.35">
      <c r="A15" s="7" t="s">
        <v>3265</v>
      </c>
      <c r="B15">
        <v>21731294</v>
      </c>
      <c r="C15">
        <v>37036252</v>
      </c>
      <c r="D15">
        <v>0</v>
      </c>
      <c r="E15">
        <v>0</v>
      </c>
      <c r="F15">
        <v>0</v>
      </c>
    </row>
    <row r="16" spans="1:6" x14ac:dyDescent="0.35">
      <c r="A16" s="7" t="s">
        <v>3272</v>
      </c>
      <c r="B16">
        <v>1435782586</v>
      </c>
      <c r="C16">
        <v>2559250165</v>
      </c>
      <c r="D16">
        <v>-131519.79</v>
      </c>
      <c r="E16">
        <v>131519.79</v>
      </c>
      <c r="F16">
        <v>0</v>
      </c>
    </row>
    <row r="17" spans="1:6" x14ac:dyDescent="0.35">
      <c r="A17" s="7" t="s">
        <v>3316</v>
      </c>
      <c r="B17">
        <v>227307314</v>
      </c>
      <c r="C17">
        <v>413286004</v>
      </c>
      <c r="D17">
        <v>0</v>
      </c>
      <c r="E17">
        <v>0</v>
      </c>
      <c r="F17">
        <v>0</v>
      </c>
    </row>
    <row r="18" spans="1:6" x14ac:dyDescent="0.35">
      <c r="A18" s="7" t="s">
        <v>3328</v>
      </c>
      <c r="B18">
        <v>60721750</v>
      </c>
      <c r="C18">
        <v>108414165</v>
      </c>
      <c r="D18">
        <v>-11088</v>
      </c>
      <c r="E18">
        <v>11088</v>
      </c>
      <c r="F18">
        <v>0</v>
      </c>
    </row>
    <row r="19" spans="1:6" x14ac:dyDescent="0.35">
      <c r="A19" s="7" t="s">
        <v>3335</v>
      </c>
      <c r="B19">
        <v>25676832</v>
      </c>
      <c r="C19">
        <v>44090847</v>
      </c>
      <c r="D19">
        <v>0</v>
      </c>
      <c r="E19">
        <v>0</v>
      </c>
      <c r="F19">
        <v>0</v>
      </c>
    </row>
    <row r="20" spans="1:6" x14ac:dyDescent="0.35">
      <c r="A20" s="7" t="s">
        <v>3345</v>
      </c>
      <c r="B20">
        <v>8202323055</v>
      </c>
      <c r="C20">
        <v>14913314643</v>
      </c>
      <c r="D20">
        <v>-7677934.0299999975</v>
      </c>
      <c r="E20">
        <v>7677934.0299999975</v>
      </c>
      <c r="F20">
        <v>0</v>
      </c>
    </row>
    <row r="21" spans="1:6" x14ac:dyDescent="0.35">
      <c r="A21" s="7" t="s">
        <v>3432</v>
      </c>
      <c r="B21">
        <v>231696431</v>
      </c>
      <c r="C21">
        <v>410625032</v>
      </c>
      <c r="D21">
        <v>0</v>
      </c>
      <c r="E21">
        <v>0</v>
      </c>
      <c r="F21">
        <v>0</v>
      </c>
    </row>
    <row r="22" spans="1:6" x14ac:dyDescent="0.35">
      <c r="A22" s="7" t="s">
        <v>3442</v>
      </c>
      <c r="B22">
        <v>63968604</v>
      </c>
      <c r="C22">
        <v>112572058</v>
      </c>
      <c r="D22">
        <v>0</v>
      </c>
      <c r="E22">
        <v>0</v>
      </c>
      <c r="F22">
        <v>0</v>
      </c>
    </row>
    <row r="23" spans="1:6" x14ac:dyDescent="0.35">
      <c r="A23" s="7" t="s">
        <v>3459</v>
      </c>
      <c r="B23">
        <v>7780421</v>
      </c>
      <c r="C23">
        <v>12234583</v>
      </c>
      <c r="D23">
        <v>0</v>
      </c>
      <c r="E23">
        <v>0</v>
      </c>
      <c r="F23">
        <v>0</v>
      </c>
    </row>
    <row r="24" spans="1:6" x14ac:dyDescent="0.35">
      <c r="A24" s="7" t="s">
        <v>3461</v>
      </c>
      <c r="B24">
        <v>76605764</v>
      </c>
      <c r="C24">
        <v>135190346</v>
      </c>
      <c r="D24">
        <v>-10433</v>
      </c>
      <c r="E24">
        <v>10433</v>
      </c>
      <c r="F24">
        <v>0</v>
      </c>
    </row>
    <row r="25" spans="1:6" x14ac:dyDescent="0.35">
      <c r="A25" s="7" t="s">
        <v>3473</v>
      </c>
      <c r="B25">
        <v>429095800</v>
      </c>
      <c r="C25">
        <v>780174167</v>
      </c>
      <c r="D25">
        <v>0</v>
      </c>
      <c r="E25">
        <v>0</v>
      </c>
      <c r="F25">
        <v>0</v>
      </c>
    </row>
    <row r="26" spans="1:6" x14ac:dyDescent="0.35">
      <c r="A26" s="7" t="s">
        <v>3492</v>
      </c>
      <c r="B26">
        <v>9903433</v>
      </c>
      <c r="C26">
        <v>15749100</v>
      </c>
      <c r="D26">
        <v>0</v>
      </c>
      <c r="E26">
        <v>0</v>
      </c>
      <c r="F26">
        <v>0</v>
      </c>
    </row>
    <row r="27" spans="1:6" x14ac:dyDescent="0.35">
      <c r="A27" s="7" t="s">
        <v>3496</v>
      </c>
      <c r="B27">
        <v>4068927</v>
      </c>
      <c r="C27">
        <v>6877290</v>
      </c>
      <c r="D27">
        <v>0</v>
      </c>
      <c r="E27">
        <v>0</v>
      </c>
      <c r="F27">
        <v>0</v>
      </c>
    </row>
    <row r="28" spans="1:6" x14ac:dyDescent="0.35">
      <c r="A28" s="7" t="s">
        <v>3499</v>
      </c>
      <c r="B28">
        <v>476904114</v>
      </c>
      <c r="C28">
        <v>844871506</v>
      </c>
      <c r="D28">
        <v>0</v>
      </c>
      <c r="E28">
        <v>0</v>
      </c>
      <c r="F28">
        <v>0</v>
      </c>
    </row>
    <row r="29" spans="1:6" x14ac:dyDescent="0.35">
      <c r="A29" s="7" t="s">
        <v>3523</v>
      </c>
      <c r="B29">
        <v>40139691</v>
      </c>
      <c r="C29">
        <v>72303487</v>
      </c>
      <c r="D29">
        <v>-71256</v>
      </c>
      <c r="E29">
        <v>71256</v>
      </c>
      <c r="F29">
        <v>0</v>
      </c>
    </row>
    <row r="30" spans="1:6" x14ac:dyDescent="0.35">
      <c r="A30" s="7" t="s">
        <v>3529</v>
      </c>
      <c r="B30">
        <v>38877948</v>
      </c>
      <c r="C30">
        <v>67425982</v>
      </c>
      <c r="D30">
        <v>-24126.22</v>
      </c>
      <c r="E30">
        <v>24126.22</v>
      </c>
      <c r="F30">
        <v>0</v>
      </c>
    </row>
    <row r="31" spans="1:6" x14ac:dyDescent="0.35">
      <c r="A31" s="7" t="s">
        <v>3539</v>
      </c>
      <c r="B31">
        <v>1684367464</v>
      </c>
      <c r="C31">
        <v>3049496112</v>
      </c>
      <c r="D31">
        <v>-568195.93000000005</v>
      </c>
      <c r="E31">
        <v>568195.93000000005</v>
      </c>
      <c r="F31">
        <v>0</v>
      </c>
    </row>
    <row r="32" spans="1:6" x14ac:dyDescent="0.35">
      <c r="A32" s="7" t="s">
        <v>3567</v>
      </c>
      <c r="B32">
        <v>247805316</v>
      </c>
      <c r="C32">
        <v>448990847</v>
      </c>
      <c r="D32">
        <v>-26827.83</v>
      </c>
      <c r="E32">
        <v>26827.83</v>
      </c>
      <c r="F32">
        <v>0</v>
      </c>
    </row>
    <row r="33" spans="1:6" x14ac:dyDescent="0.35">
      <c r="A33" s="7" t="s">
        <v>3583</v>
      </c>
      <c r="B33">
        <v>5627037</v>
      </c>
      <c r="C33">
        <v>6938728</v>
      </c>
      <c r="D33">
        <v>0</v>
      </c>
      <c r="E33">
        <v>0</v>
      </c>
      <c r="F33">
        <v>0</v>
      </c>
    </row>
    <row r="34" spans="1:6" x14ac:dyDescent="0.35">
      <c r="A34" s="7" t="s">
        <v>3585</v>
      </c>
      <c r="B34">
        <v>2721500766</v>
      </c>
      <c r="C34">
        <v>4893246524</v>
      </c>
      <c r="D34">
        <v>-457044.5</v>
      </c>
      <c r="E34">
        <v>457044.5</v>
      </c>
      <c r="F34">
        <v>0</v>
      </c>
    </row>
    <row r="35" spans="1:6" x14ac:dyDescent="0.35">
      <c r="A35" s="7" t="s">
        <v>3610</v>
      </c>
      <c r="B35">
        <v>1393055984</v>
      </c>
      <c r="C35">
        <v>2532829048</v>
      </c>
      <c r="D35">
        <v>-362447.35999999999</v>
      </c>
      <c r="E35">
        <v>362447.35999999999</v>
      </c>
      <c r="F35">
        <v>0</v>
      </c>
    </row>
    <row r="36" spans="1:6" x14ac:dyDescent="0.35">
      <c r="A36" s="7" t="s">
        <v>3624</v>
      </c>
      <c r="B36">
        <v>54199453</v>
      </c>
      <c r="C36">
        <v>93415982</v>
      </c>
      <c r="D36">
        <v>0</v>
      </c>
      <c r="E36">
        <v>0</v>
      </c>
      <c r="F36">
        <v>0</v>
      </c>
    </row>
    <row r="37" spans="1:6" x14ac:dyDescent="0.35">
      <c r="A37" s="7" t="s">
        <v>3635</v>
      </c>
      <c r="B37">
        <v>2757845554</v>
      </c>
      <c r="C37">
        <v>4979020746</v>
      </c>
      <c r="D37">
        <v>-407438.23000000004</v>
      </c>
      <c r="E37">
        <v>407438.23000000004</v>
      </c>
      <c r="F37">
        <v>0</v>
      </c>
    </row>
    <row r="38" spans="1:6" x14ac:dyDescent="0.35">
      <c r="A38" s="7" t="s">
        <v>3668</v>
      </c>
      <c r="B38">
        <v>2022541120</v>
      </c>
      <c r="C38">
        <v>3620640774</v>
      </c>
      <c r="D38">
        <v>-1381052.8100000003</v>
      </c>
      <c r="E38">
        <v>1381052.8100000003</v>
      </c>
      <c r="F38">
        <v>0</v>
      </c>
    </row>
    <row r="39" spans="1:6" x14ac:dyDescent="0.35">
      <c r="A39" s="7" t="s">
        <v>3713</v>
      </c>
      <c r="B39">
        <v>235531369</v>
      </c>
      <c r="C39">
        <v>428238847</v>
      </c>
      <c r="D39">
        <v>-15065.37</v>
      </c>
      <c r="E39">
        <v>15065.37</v>
      </c>
      <c r="F39">
        <v>0</v>
      </c>
    </row>
    <row r="40" spans="1:6" x14ac:dyDescent="0.35">
      <c r="A40" s="7" t="s">
        <v>3717</v>
      </c>
      <c r="B40">
        <v>939685463</v>
      </c>
      <c r="C40">
        <v>1708519049</v>
      </c>
      <c r="D40">
        <v>-828705.18</v>
      </c>
      <c r="E40">
        <v>828705.18</v>
      </c>
      <c r="F40">
        <v>0</v>
      </c>
    </row>
    <row r="41" spans="1:6" x14ac:dyDescent="0.35">
      <c r="A41" s="7" t="s">
        <v>3733</v>
      </c>
      <c r="B41">
        <v>88288832</v>
      </c>
      <c r="C41">
        <v>151220069</v>
      </c>
      <c r="D41">
        <v>0</v>
      </c>
      <c r="E41">
        <v>0</v>
      </c>
      <c r="F41">
        <v>0</v>
      </c>
    </row>
    <row r="42" spans="1:6" x14ac:dyDescent="0.35">
      <c r="A42" s="7" t="s">
        <v>3745</v>
      </c>
      <c r="B42">
        <v>163619625</v>
      </c>
      <c r="C42">
        <v>284437020</v>
      </c>
      <c r="D42">
        <v>-132857.63</v>
      </c>
      <c r="E42">
        <v>132857.63</v>
      </c>
      <c r="F42">
        <v>0</v>
      </c>
    </row>
    <row r="43" spans="1:6" x14ac:dyDescent="0.35">
      <c r="A43" s="7" t="s">
        <v>3766</v>
      </c>
      <c r="B43">
        <v>299017955</v>
      </c>
      <c r="C43">
        <v>533723815</v>
      </c>
      <c r="D43">
        <v>0</v>
      </c>
      <c r="E43">
        <v>0</v>
      </c>
      <c r="F43">
        <v>0</v>
      </c>
    </row>
    <row r="44" spans="1:6" x14ac:dyDescent="0.35">
      <c r="A44" s="7" t="s">
        <v>3785</v>
      </c>
      <c r="B44">
        <v>605832320</v>
      </c>
      <c r="C44">
        <v>1098092010</v>
      </c>
      <c r="D44">
        <v>-863069.91000000015</v>
      </c>
      <c r="E44">
        <v>863069.91000000015</v>
      </c>
      <c r="F44">
        <v>0</v>
      </c>
    </row>
    <row r="45" spans="1:6" x14ac:dyDescent="0.35">
      <c r="A45" s="7" t="s">
        <v>3814</v>
      </c>
      <c r="B45">
        <v>183747134</v>
      </c>
      <c r="C45">
        <v>327157936</v>
      </c>
      <c r="D45">
        <v>-7735</v>
      </c>
      <c r="E45">
        <v>7735</v>
      </c>
      <c r="F45">
        <v>0</v>
      </c>
    </row>
    <row r="46" spans="1:6" x14ac:dyDescent="0.35">
      <c r="A46" s="7" t="s">
        <v>3827</v>
      </c>
      <c r="B46">
        <v>147318500</v>
      </c>
      <c r="C46">
        <v>255369976</v>
      </c>
      <c r="D46">
        <v>-3417</v>
      </c>
      <c r="E46">
        <v>3417</v>
      </c>
      <c r="F46">
        <v>0</v>
      </c>
    </row>
    <row r="47" spans="1:6" x14ac:dyDescent="0.35">
      <c r="A47" s="7" t="s">
        <v>3852</v>
      </c>
      <c r="B47">
        <v>2959450</v>
      </c>
      <c r="C47">
        <v>4870816</v>
      </c>
      <c r="D47">
        <v>0</v>
      </c>
      <c r="E47">
        <v>0</v>
      </c>
      <c r="F47">
        <v>0</v>
      </c>
    </row>
    <row r="48" spans="1:6" x14ac:dyDescent="0.35">
      <c r="A48" s="7" t="s">
        <v>3854</v>
      </c>
      <c r="B48">
        <v>40419562</v>
      </c>
      <c r="C48">
        <v>67206725</v>
      </c>
      <c r="D48">
        <v>0</v>
      </c>
      <c r="E48">
        <v>0</v>
      </c>
      <c r="F48">
        <v>0</v>
      </c>
    </row>
    <row r="49" spans="1:6" x14ac:dyDescent="0.35">
      <c r="A49" s="7" t="s">
        <v>3876</v>
      </c>
      <c r="B49">
        <v>310892727</v>
      </c>
      <c r="C49">
        <v>565259504</v>
      </c>
      <c r="D49">
        <v>-64665.56</v>
      </c>
      <c r="E49">
        <v>64665.56</v>
      </c>
      <c r="F49">
        <v>0</v>
      </c>
    </row>
    <row r="50" spans="1:6" x14ac:dyDescent="0.35">
      <c r="A50" s="7" t="s">
        <v>3884</v>
      </c>
      <c r="B50">
        <v>265881318</v>
      </c>
      <c r="C50">
        <v>477441406</v>
      </c>
      <c r="D50">
        <v>-119071.14</v>
      </c>
      <c r="E50">
        <v>119071.14</v>
      </c>
      <c r="F50">
        <v>0</v>
      </c>
    </row>
    <row r="51" spans="1:6" x14ac:dyDescent="0.35">
      <c r="A51" s="7" t="s">
        <v>3926</v>
      </c>
      <c r="B51">
        <v>701382220</v>
      </c>
      <c r="C51">
        <v>1238046793</v>
      </c>
      <c r="D51">
        <v>-117129.01999999999</v>
      </c>
      <c r="E51">
        <v>117129.01999999999</v>
      </c>
      <c r="F51">
        <v>0</v>
      </c>
    </row>
    <row r="52" spans="1:6" x14ac:dyDescent="0.35">
      <c r="A52" s="7" t="s">
        <v>3953</v>
      </c>
      <c r="B52">
        <v>157812992</v>
      </c>
      <c r="C52">
        <v>286444879</v>
      </c>
      <c r="D52">
        <v>0</v>
      </c>
      <c r="E52">
        <v>0</v>
      </c>
      <c r="F52">
        <v>0</v>
      </c>
    </row>
    <row r="53" spans="1:6" x14ac:dyDescent="0.35">
      <c r="A53" s="7" t="s">
        <v>3965</v>
      </c>
      <c r="B53">
        <v>72480517</v>
      </c>
      <c r="C53">
        <v>127999242</v>
      </c>
      <c r="D53">
        <v>0</v>
      </c>
      <c r="E53">
        <v>0</v>
      </c>
      <c r="F53">
        <v>0</v>
      </c>
    </row>
    <row r="54" spans="1:6" x14ac:dyDescent="0.35">
      <c r="A54" s="7" t="s">
        <v>3977</v>
      </c>
      <c r="B54">
        <v>13012463</v>
      </c>
      <c r="C54">
        <v>21005417</v>
      </c>
      <c r="D54">
        <v>0</v>
      </c>
      <c r="E54">
        <v>0</v>
      </c>
      <c r="F54">
        <v>0</v>
      </c>
    </row>
    <row r="55" spans="1:6" x14ac:dyDescent="0.35">
      <c r="A55" s="7" t="s">
        <v>3987</v>
      </c>
      <c r="B55">
        <v>768238355</v>
      </c>
      <c r="C55">
        <v>1396797013</v>
      </c>
      <c r="D55">
        <v>-28601.53</v>
      </c>
      <c r="E55">
        <v>28601.53</v>
      </c>
      <c r="F55">
        <v>0</v>
      </c>
    </row>
    <row r="56" spans="1:6" x14ac:dyDescent="0.35">
      <c r="A56" s="7" t="s">
        <v>4031</v>
      </c>
      <c r="B56">
        <v>24613275</v>
      </c>
      <c r="C56">
        <v>43000704</v>
      </c>
      <c r="D56">
        <v>0</v>
      </c>
      <c r="E56">
        <v>0</v>
      </c>
      <c r="F56">
        <v>0</v>
      </c>
    </row>
    <row r="57" spans="1:6" x14ac:dyDescent="0.35">
      <c r="A57" s="7" t="s">
        <v>4041</v>
      </c>
      <c r="B57">
        <v>665519647</v>
      </c>
      <c r="C57">
        <v>1210035703</v>
      </c>
      <c r="D57">
        <v>0</v>
      </c>
      <c r="E57">
        <v>0</v>
      </c>
      <c r="F57">
        <v>0</v>
      </c>
    </row>
    <row r="58" spans="1:6" x14ac:dyDescent="0.35">
      <c r="A58" s="7" t="s">
        <v>4062</v>
      </c>
      <c r="B58">
        <v>145136080</v>
      </c>
      <c r="C58">
        <v>263883783</v>
      </c>
      <c r="D58">
        <v>0</v>
      </c>
      <c r="E58">
        <v>0</v>
      </c>
      <c r="F58">
        <v>0</v>
      </c>
    </row>
    <row r="59" spans="1:6" x14ac:dyDescent="0.35">
      <c r="A59" s="7" t="s">
        <v>4069</v>
      </c>
      <c r="B59">
        <v>101860918</v>
      </c>
      <c r="C59">
        <v>185201668</v>
      </c>
      <c r="D59">
        <v>0</v>
      </c>
      <c r="E59">
        <v>0</v>
      </c>
      <c r="F59">
        <v>0</v>
      </c>
    </row>
    <row r="60" spans="1:6" x14ac:dyDescent="0.35">
      <c r="A60" s="7" t="s">
        <v>4076</v>
      </c>
      <c r="B60">
        <v>32245402073</v>
      </c>
      <c r="C60">
        <v>58163280344</v>
      </c>
      <c r="D60">
        <v>-14708842.839999998</v>
      </c>
      <c r="E60">
        <v>14708842.839999998</v>
      </c>
      <c r="F60">
        <v>0</v>
      </c>
    </row>
  </sheetData>
  <pageMargins left="0.7" right="0.7" top="0.75" bottom="0.75" header="0.3" footer="0.3"/>
  <pageSetup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C1BAB7-B44B-4907-B767-6796CA029E02}">
  <dimension ref="A1:M59"/>
  <sheetViews>
    <sheetView workbookViewId="0">
      <selection activeCell="E2" sqref="E2:E59"/>
    </sheetView>
  </sheetViews>
  <sheetFormatPr defaultRowHeight="15.5" x14ac:dyDescent="0.35"/>
  <cols>
    <col min="1" max="1" width="10.69140625" customWidth="1"/>
    <col min="2" max="2" width="18.53515625" customWidth="1"/>
    <col min="3" max="3" width="18.69140625" customWidth="1"/>
    <col min="4" max="4" width="16.23046875" customWidth="1"/>
    <col min="5" max="5" width="17.3046875" customWidth="1"/>
    <col min="6" max="6" width="19.4609375" customWidth="1"/>
    <col min="7" max="7" width="17.07421875" customWidth="1"/>
    <col min="8" max="8" width="17.84375" customWidth="1"/>
    <col min="9" max="9" width="16.69140625" customWidth="1"/>
    <col min="10" max="10" width="16" customWidth="1"/>
    <col min="11" max="11" width="18" customWidth="1"/>
    <col min="12" max="12" width="16.4609375" customWidth="1"/>
    <col min="13" max="13" width="17.84375" customWidth="1"/>
  </cols>
  <sheetData>
    <row r="1" spans="1:13" ht="46.5" x14ac:dyDescent="0.35">
      <c r="A1" s="8" t="s">
        <v>0</v>
      </c>
      <c r="B1" s="8" t="s">
        <v>4078</v>
      </c>
      <c r="C1" s="8" t="s">
        <v>4079</v>
      </c>
      <c r="D1" s="8" t="s">
        <v>3063</v>
      </c>
      <c r="E1" s="8" t="s">
        <v>3064</v>
      </c>
      <c r="F1" s="8" t="s">
        <v>3065</v>
      </c>
      <c r="G1" s="8" t="s">
        <v>3066</v>
      </c>
      <c r="H1" s="8" t="s">
        <v>3067</v>
      </c>
      <c r="I1" s="8" t="s">
        <v>3068</v>
      </c>
      <c r="J1" s="8" t="s">
        <v>3069</v>
      </c>
      <c r="K1" s="8" t="s">
        <v>4080</v>
      </c>
      <c r="L1" s="9" t="s">
        <v>4142</v>
      </c>
      <c r="M1" s="10" t="s">
        <v>4081</v>
      </c>
    </row>
    <row r="2" spans="1:13" x14ac:dyDescent="0.35">
      <c r="A2" s="11" t="s">
        <v>3094</v>
      </c>
      <c r="B2" s="12" t="s">
        <v>4083</v>
      </c>
      <c r="C2" s="13">
        <v>1682468749</v>
      </c>
      <c r="D2" s="13">
        <v>84123438</v>
      </c>
      <c r="E2" s="13">
        <v>84123438</v>
      </c>
      <c r="F2" s="13">
        <v>151422188</v>
      </c>
      <c r="G2" s="13">
        <v>151422188</v>
      </c>
      <c r="H2" s="13">
        <v>151422188</v>
      </c>
      <c r="I2" s="13">
        <v>151422188</v>
      </c>
      <c r="J2" s="13">
        <v>151422188</v>
      </c>
      <c r="K2" s="13">
        <v>925357816</v>
      </c>
      <c r="L2">
        <v>677396.63</v>
      </c>
      <c r="M2" s="15">
        <f>H2-L2</f>
        <v>150744791.37</v>
      </c>
    </row>
    <row r="3" spans="1:13" x14ac:dyDescent="0.35">
      <c r="A3" s="11" t="s">
        <v>3114</v>
      </c>
      <c r="B3" s="12" t="s">
        <v>4084</v>
      </c>
      <c r="C3" s="14">
        <v>2111603</v>
      </c>
      <c r="D3" s="14">
        <v>160948</v>
      </c>
      <c r="E3" s="14">
        <v>160948</v>
      </c>
      <c r="F3" s="14">
        <v>223265</v>
      </c>
      <c r="G3" s="14">
        <v>223265</v>
      </c>
      <c r="H3" s="14">
        <v>140214</v>
      </c>
      <c r="I3" s="14">
        <v>140214</v>
      </c>
      <c r="J3" s="14">
        <v>173434</v>
      </c>
      <c r="K3" s="14">
        <v>1222288</v>
      </c>
      <c r="L3">
        <v>0</v>
      </c>
      <c r="M3" s="15">
        <f t="shared" ref="M3:M59" si="0">H3-L3</f>
        <v>140214</v>
      </c>
    </row>
    <row r="4" spans="1:13" x14ac:dyDescent="0.35">
      <c r="A4" s="11" t="s">
        <v>3116</v>
      </c>
      <c r="B4" s="12" t="s">
        <v>4085</v>
      </c>
      <c r="C4" s="14">
        <v>23960905</v>
      </c>
      <c r="D4" s="14">
        <v>3035328</v>
      </c>
      <c r="E4" s="14">
        <v>3035328</v>
      </c>
      <c r="F4" s="14">
        <v>3258851</v>
      </c>
      <c r="G4" s="14">
        <v>3258851</v>
      </c>
      <c r="H4" s="14">
        <v>502927</v>
      </c>
      <c r="I4" s="14">
        <v>502927</v>
      </c>
      <c r="J4" s="14">
        <v>1605297</v>
      </c>
      <c r="K4" s="14">
        <v>15199509</v>
      </c>
      <c r="L4">
        <v>0</v>
      </c>
      <c r="M4" s="15">
        <f t="shared" si="0"/>
        <v>502927</v>
      </c>
    </row>
    <row r="5" spans="1:13" x14ac:dyDescent="0.35">
      <c r="A5" s="11" t="s">
        <v>3118</v>
      </c>
      <c r="B5" s="12" t="s">
        <v>4086</v>
      </c>
      <c r="C5" s="14">
        <v>276249790</v>
      </c>
      <c r="D5" s="14">
        <v>17092658</v>
      </c>
      <c r="E5" s="14">
        <v>17092658</v>
      </c>
      <c r="F5" s="14">
        <v>26830582</v>
      </c>
      <c r="G5" s="14">
        <v>26830582</v>
      </c>
      <c r="H5" s="14">
        <v>21910329</v>
      </c>
      <c r="I5" s="14">
        <v>21910329</v>
      </c>
      <c r="J5" s="14">
        <v>23878430</v>
      </c>
      <c r="K5" s="14">
        <v>155545568</v>
      </c>
      <c r="L5">
        <v>96074.799999999988</v>
      </c>
      <c r="M5" s="15">
        <f t="shared" si="0"/>
        <v>21814254.199999999</v>
      </c>
    </row>
    <row r="6" spans="1:13" x14ac:dyDescent="0.35">
      <c r="A6" s="11" t="s">
        <v>3131</v>
      </c>
      <c r="B6" s="12" t="s">
        <v>4087</v>
      </c>
      <c r="C6" s="14">
        <v>26253565</v>
      </c>
      <c r="D6" s="14">
        <v>2678427</v>
      </c>
      <c r="E6" s="14">
        <v>2678427</v>
      </c>
      <c r="F6" s="14">
        <v>3182270</v>
      </c>
      <c r="G6" s="14">
        <v>3182270</v>
      </c>
      <c r="H6" s="14">
        <v>1133646</v>
      </c>
      <c r="I6" s="14">
        <v>1133646</v>
      </c>
      <c r="J6" s="14">
        <v>1953095</v>
      </c>
      <c r="K6" s="14">
        <v>15941781</v>
      </c>
      <c r="L6">
        <v>0</v>
      </c>
      <c r="M6" s="15">
        <f t="shared" si="0"/>
        <v>1133646</v>
      </c>
    </row>
    <row r="7" spans="1:13" x14ac:dyDescent="0.35">
      <c r="A7" s="11" t="s">
        <v>3135</v>
      </c>
      <c r="B7" s="12" t="s">
        <v>4088</v>
      </c>
      <c r="C7" s="14">
        <v>54415228</v>
      </c>
      <c r="D7" s="14">
        <v>7323568</v>
      </c>
      <c r="E7" s="14">
        <v>7323568</v>
      </c>
      <c r="F7" s="14">
        <v>7659054</v>
      </c>
      <c r="G7" s="14">
        <v>7659054</v>
      </c>
      <c r="H7" s="14">
        <v>754845</v>
      </c>
      <c r="I7" s="14">
        <v>754845</v>
      </c>
      <c r="J7" s="14">
        <v>3516528</v>
      </c>
      <c r="K7" s="14">
        <v>34991462</v>
      </c>
      <c r="L7">
        <v>0</v>
      </c>
      <c r="M7" s="15">
        <f t="shared" si="0"/>
        <v>754845</v>
      </c>
    </row>
    <row r="8" spans="1:13" x14ac:dyDescent="0.35">
      <c r="A8" s="11" t="s">
        <v>3140</v>
      </c>
      <c r="B8" s="12" t="s">
        <v>4089</v>
      </c>
      <c r="C8" s="14">
        <v>1246301355</v>
      </c>
      <c r="D8" s="14">
        <v>62315068</v>
      </c>
      <c r="E8" s="14">
        <v>62315068</v>
      </c>
      <c r="F8" s="14">
        <v>112167123</v>
      </c>
      <c r="G8" s="14">
        <v>112167123</v>
      </c>
      <c r="H8" s="14">
        <v>112167123</v>
      </c>
      <c r="I8" s="14">
        <v>112167123</v>
      </c>
      <c r="J8" s="14">
        <v>112167123</v>
      </c>
      <c r="K8" s="14">
        <v>685465751</v>
      </c>
      <c r="L8">
        <v>255935.32</v>
      </c>
      <c r="M8" s="15">
        <f t="shared" si="0"/>
        <v>111911187.68000001</v>
      </c>
    </row>
    <row r="9" spans="1:13" x14ac:dyDescent="0.35">
      <c r="A9" s="11" t="s">
        <v>3158</v>
      </c>
      <c r="B9" s="12" t="s">
        <v>4090</v>
      </c>
      <c r="C9" s="14">
        <v>44179745</v>
      </c>
      <c r="D9" s="14">
        <v>5642949</v>
      </c>
      <c r="E9" s="14">
        <v>5642949</v>
      </c>
      <c r="F9" s="14">
        <v>6036554</v>
      </c>
      <c r="G9" s="14">
        <v>6036554</v>
      </c>
      <c r="H9" s="14">
        <v>885612</v>
      </c>
      <c r="I9" s="14">
        <v>885612</v>
      </c>
      <c r="J9" s="14">
        <v>2945989</v>
      </c>
      <c r="K9" s="14">
        <v>28076219</v>
      </c>
      <c r="L9">
        <v>0</v>
      </c>
      <c r="M9" s="15">
        <f t="shared" si="0"/>
        <v>885612</v>
      </c>
    </row>
    <row r="10" spans="1:13" x14ac:dyDescent="0.35">
      <c r="A10" s="11" t="s">
        <v>3160</v>
      </c>
      <c r="B10" s="12" t="s">
        <v>4091</v>
      </c>
      <c r="C10" s="14">
        <v>530643709</v>
      </c>
      <c r="D10" s="14">
        <v>29005487</v>
      </c>
      <c r="E10" s="14">
        <v>29041100</v>
      </c>
      <c r="F10" s="14">
        <v>49277528</v>
      </c>
      <c r="G10" s="14">
        <v>49241915</v>
      </c>
      <c r="H10" s="14">
        <v>45531962</v>
      </c>
      <c r="I10" s="14">
        <v>45531962</v>
      </c>
      <c r="J10" s="14">
        <v>47015944</v>
      </c>
      <c r="K10" s="14">
        <v>294645898</v>
      </c>
      <c r="L10">
        <v>140933.35999999999</v>
      </c>
      <c r="M10" s="15">
        <f t="shared" si="0"/>
        <v>45391028.640000001</v>
      </c>
    </row>
    <row r="11" spans="1:13" x14ac:dyDescent="0.35">
      <c r="A11" s="11" t="s">
        <v>3176</v>
      </c>
      <c r="B11" s="12" t="s">
        <v>4092</v>
      </c>
      <c r="C11" s="14">
        <v>2666325740</v>
      </c>
      <c r="D11" s="14">
        <v>144185137</v>
      </c>
      <c r="E11" s="14">
        <v>144228353</v>
      </c>
      <c r="F11" s="14">
        <v>246533845</v>
      </c>
      <c r="G11" s="14">
        <v>246490629</v>
      </c>
      <c r="H11" s="14">
        <v>230187353</v>
      </c>
      <c r="I11" s="14">
        <v>230187353</v>
      </c>
      <c r="J11" s="14">
        <v>236708663</v>
      </c>
      <c r="K11" s="14">
        <v>1478521333</v>
      </c>
      <c r="L11">
        <v>228821.69</v>
      </c>
      <c r="M11" s="15">
        <f t="shared" si="0"/>
        <v>229958531.31</v>
      </c>
    </row>
    <row r="12" spans="1:13" x14ac:dyDescent="0.35">
      <c r="A12" s="11" t="s">
        <v>3208</v>
      </c>
      <c r="B12" s="12" t="s">
        <v>4093</v>
      </c>
      <c r="C12" s="14">
        <v>77573803</v>
      </c>
      <c r="D12" s="14">
        <v>5361389</v>
      </c>
      <c r="E12" s="14">
        <v>5361389</v>
      </c>
      <c r="F12" s="14">
        <v>7871261</v>
      </c>
      <c r="G12" s="14">
        <v>7871261</v>
      </c>
      <c r="H12" s="14">
        <v>5647213</v>
      </c>
      <c r="I12" s="14">
        <v>5647213</v>
      </c>
      <c r="J12" s="14">
        <v>6536832</v>
      </c>
      <c r="K12" s="14">
        <v>44296558</v>
      </c>
      <c r="L12">
        <v>0</v>
      </c>
      <c r="M12" s="15">
        <f t="shared" si="0"/>
        <v>5647213</v>
      </c>
    </row>
    <row r="13" spans="1:13" x14ac:dyDescent="0.35">
      <c r="A13" s="11" t="s">
        <v>3218</v>
      </c>
      <c r="B13" s="12" t="s">
        <v>4094</v>
      </c>
      <c r="C13" s="14">
        <v>183788294</v>
      </c>
      <c r="D13" s="14">
        <v>15680062</v>
      </c>
      <c r="E13" s="14">
        <v>16000383</v>
      </c>
      <c r="F13" s="14">
        <v>20755654</v>
      </c>
      <c r="G13" s="14">
        <v>20435333</v>
      </c>
      <c r="H13" s="14">
        <v>10699362</v>
      </c>
      <c r="I13" s="14">
        <v>10699362</v>
      </c>
      <c r="J13" s="14">
        <v>14593750</v>
      </c>
      <c r="K13" s="14">
        <v>108863906</v>
      </c>
      <c r="L13">
        <v>0</v>
      </c>
      <c r="M13" s="15">
        <f t="shared" si="0"/>
        <v>10699362</v>
      </c>
    </row>
    <row r="14" spans="1:13" x14ac:dyDescent="0.35">
      <c r="A14" s="11" t="s">
        <v>3250</v>
      </c>
      <c r="B14" s="12" t="s">
        <v>4095</v>
      </c>
      <c r="C14" s="14">
        <v>517061095</v>
      </c>
      <c r="D14" s="14">
        <v>25955772</v>
      </c>
      <c r="E14" s="14">
        <v>25955772</v>
      </c>
      <c r="F14" s="14">
        <v>46597130</v>
      </c>
      <c r="G14" s="14">
        <v>46597130</v>
      </c>
      <c r="H14" s="14">
        <v>46443057</v>
      </c>
      <c r="I14" s="14">
        <v>46443057</v>
      </c>
      <c r="J14" s="14">
        <v>46504686</v>
      </c>
      <c r="K14" s="14">
        <v>284496604</v>
      </c>
      <c r="L14">
        <v>0</v>
      </c>
      <c r="M14" s="15">
        <f t="shared" si="0"/>
        <v>46443057</v>
      </c>
    </row>
    <row r="15" spans="1:13" x14ac:dyDescent="0.35">
      <c r="A15" s="11" t="s">
        <v>3265</v>
      </c>
      <c r="B15" s="12" t="s">
        <v>4096</v>
      </c>
      <c r="C15" s="14">
        <v>37036252</v>
      </c>
      <c r="D15" s="14">
        <v>3089404</v>
      </c>
      <c r="E15" s="14">
        <v>3089404</v>
      </c>
      <c r="F15" s="14">
        <v>4075818</v>
      </c>
      <c r="G15" s="14">
        <v>4075818</v>
      </c>
      <c r="H15" s="14">
        <v>2219432</v>
      </c>
      <c r="I15" s="14">
        <v>2219432</v>
      </c>
      <c r="J15" s="14">
        <v>2961986</v>
      </c>
      <c r="K15" s="14">
        <v>21731294</v>
      </c>
      <c r="L15">
        <v>0</v>
      </c>
      <c r="M15" s="15">
        <f t="shared" si="0"/>
        <v>2219432</v>
      </c>
    </row>
    <row r="16" spans="1:13" x14ac:dyDescent="0.35">
      <c r="A16" s="11" t="s">
        <v>3272</v>
      </c>
      <c r="B16" s="12" t="s">
        <v>4097</v>
      </c>
      <c r="C16" s="14">
        <v>2559250165</v>
      </c>
      <c r="D16" s="14">
        <v>153529554</v>
      </c>
      <c r="E16" s="14">
        <v>153565169</v>
      </c>
      <c r="F16" s="14">
        <v>245708360</v>
      </c>
      <c r="G16" s="14">
        <v>245672745</v>
      </c>
      <c r="H16" s="14">
        <v>207322177</v>
      </c>
      <c r="I16" s="14">
        <v>207322177</v>
      </c>
      <c r="J16" s="14">
        <v>222662404</v>
      </c>
      <c r="K16" s="14">
        <v>1435782586</v>
      </c>
      <c r="L16">
        <v>131519.79</v>
      </c>
      <c r="M16" s="15">
        <f t="shared" si="0"/>
        <v>207190657.21000001</v>
      </c>
    </row>
    <row r="17" spans="1:13" x14ac:dyDescent="0.35">
      <c r="A17" s="11" t="s">
        <v>3316</v>
      </c>
      <c r="B17" s="12" t="s">
        <v>4098</v>
      </c>
      <c r="C17" s="14">
        <v>413286004</v>
      </c>
      <c r="D17" s="14">
        <v>20664302</v>
      </c>
      <c r="E17" s="14">
        <v>20664302</v>
      </c>
      <c r="F17" s="14">
        <v>37195742</v>
      </c>
      <c r="G17" s="14">
        <v>37195742</v>
      </c>
      <c r="H17" s="14">
        <v>37195742</v>
      </c>
      <c r="I17" s="14">
        <v>37195742</v>
      </c>
      <c r="J17" s="14">
        <v>37195742</v>
      </c>
      <c r="K17" s="14">
        <v>227307314</v>
      </c>
      <c r="L17">
        <v>0</v>
      </c>
      <c r="M17" s="15">
        <f t="shared" si="0"/>
        <v>37195742</v>
      </c>
    </row>
    <row r="18" spans="1:13" x14ac:dyDescent="0.35">
      <c r="A18" s="11" t="s">
        <v>3328</v>
      </c>
      <c r="B18" s="12" t="s">
        <v>4099</v>
      </c>
      <c r="C18" s="14">
        <v>108414165</v>
      </c>
      <c r="D18" s="14">
        <v>6415221</v>
      </c>
      <c r="E18" s="14">
        <v>6415221</v>
      </c>
      <c r="F18" s="14">
        <v>10353981</v>
      </c>
      <c r="G18" s="14">
        <v>10353981</v>
      </c>
      <c r="H18" s="14">
        <v>8862213</v>
      </c>
      <c r="I18" s="14">
        <v>8862213</v>
      </c>
      <c r="J18" s="14">
        <v>9458920</v>
      </c>
      <c r="K18" s="14">
        <v>60721750</v>
      </c>
      <c r="L18">
        <v>11088</v>
      </c>
      <c r="M18" s="15">
        <f t="shared" si="0"/>
        <v>8851125</v>
      </c>
    </row>
    <row r="19" spans="1:13" x14ac:dyDescent="0.35">
      <c r="A19" s="11" t="s">
        <v>3335</v>
      </c>
      <c r="B19" s="12" t="s">
        <v>4100</v>
      </c>
      <c r="C19" s="14">
        <v>44090847</v>
      </c>
      <c r="D19" s="14">
        <v>3501692</v>
      </c>
      <c r="E19" s="14">
        <v>3501692</v>
      </c>
      <c r="F19" s="14">
        <v>4746466</v>
      </c>
      <c r="G19" s="14">
        <v>4746466</v>
      </c>
      <c r="H19" s="14">
        <v>2800742</v>
      </c>
      <c r="I19" s="14">
        <v>2800742</v>
      </c>
      <c r="J19" s="14">
        <v>3579032</v>
      </c>
      <c r="K19" s="14">
        <v>25676832</v>
      </c>
      <c r="L19">
        <v>0</v>
      </c>
      <c r="M19" s="15">
        <f t="shared" si="0"/>
        <v>2800742</v>
      </c>
    </row>
    <row r="20" spans="1:13" x14ac:dyDescent="0.35">
      <c r="A20" s="11" t="s">
        <v>3345</v>
      </c>
      <c r="B20" s="12" t="s">
        <v>4101</v>
      </c>
      <c r="C20" s="14">
        <v>14913314643</v>
      </c>
      <c r="D20" s="14">
        <v>745665745</v>
      </c>
      <c r="E20" s="14">
        <v>745665745</v>
      </c>
      <c r="F20" s="14">
        <v>1342198313</v>
      </c>
      <c r="G20" s="14">
        <v>1342198313</v>
      </c>
      <c r="H20" s="14">
        <v>1342198313</v>
      </c>
      <c r="I20" s="14">
        <v>1342198313</v>
      </c>
      <c r="J20" s="14">
        <v>1342198313</v>
      </c>
      <c r="K20" s="14">
        <v>8202323055</v>
      </c>
      <c r="L20">
        <v>7677934.0299999975</v>
      </c>
      <c r="M20" s="15">
        <f t="shared" si="0"/>
        <v>1334520378.97</v>
      </c>
    </row>
    <row r="21" spans="1:13" x14ac:dyDescent="0.35">
      <c r="A21" s="11" t="s">
        <v>3432</v>
      </c>
      <c r="B21" s="12" t="s">
        <v>4102</v>
      </c>
      <c r="C21" s="14">
        <v>410625032</v>
      </c>
      <c r="D21" s="14">
        <v>25851850</v>
      </c>
      <c r="E21" s="14">
        <v>25851850</v>
      </c>
      <c r="F21" s="14">
        <v>40148613</v>
      </c>
      <c r="G21" s="14">
        <v>40148613</v>
      </c>
      <c r="H21" s="14">
        <v>32167715</v>
      </c>
      <c r="I21" s="14">
        <v>32167715</v>
      </c>
      <c r="J21" s="14">
        <v>35360075</v>
      </c>
      <c r="K21" s="14">
        <v>231696431</v>
      </c>
      <c r="L21">
        <v>0</v>
      </c>
      <c r="M21" s="15">
        <f t="shared" si="0"/>
        <v>32167715</v>
      </c>
    </row>
    <row r="22" spans="1:13" x14ac:dyDescent="0.35">
      <c r="A22" s="11" t="s">
        <v>3442</v>
      </c>
      <c r="B22" s="12" t="s">
        <v>4103</v>
      </c>
      <c r="C22" s="14">
        <v>112572058</v>
      </c>
      <c r="D22" s="14">
        <v>7495848</v>
      </c>
      <c r="E22" s="14">
        <v>7495848</v>
      </c>
      <c r="F22" s="14">
        <v>11251832</v>
      </c>
      <c r="G22" s="14">
        <v>11251832</v>
      </c>
      <c r="H22" s="14">
        <v>8450966</v>
      </c>
      <c r="I22" s="14">
        <v>8450966</v>
      </c>
      <c r="J22" s="14">
        <v>9571312</v>
      </c>
      <c r="K22" s="14">
        <v>63968604</v>
      </c>
      <c r="L22">
        <v>0</v>
      </c>
      <c r="M22" s="15">
        <f t="shared" si="0"/>
        <v>8450966</v>
      </c>
    </row>
    <row r="23" spans="1:13" x14ac:dyDescent="0.35">
      <c r="A23" s="11" t="s">
        <v>3459</v>
      </c>
      <c r="B23" s="12" t="s">
        <v>4104</v>
      </c>
      <c r="C23" s="14">
        <v>12234583</v>
      </c>
      <c r="D23" s="14">
        <v>1567551</v>
      </c>
      <c r="E23" s="14">
        <v>1567551</v>
      </c>
      <c r="F23" s="14">
        <v>1674605</v>
      </c>
      <c r="G23" s="14">
        <v>1674605</v>
      </c>
      <c r="H23" s="14">
        <v>240872</v>
      </c>
      <c r="I23" s="14">
        <v>240872</v>
      </c>
      <c r="J23" s="14">
        <v>814365</v>
      </c>
      <c r="K23" s="14">
        <v>7780421</v>
      </c>
      <c r="L23">
        <v>0</v>
      </c>
      <c r="M23" s="15">
        <f t="shared" si="0"/>
        <v>240872</v>
      </c>
    </row>
    <row r="24" spans="1:13" x14ac:dyDescent="0.35">
      <c r="A24" s="11" t="s">
        <v>3461</v>
      </c>
      <c r="B24" s="12" t="s">
        <v>4105</v>
      </c>
      <c r="C24" s="14">
        <v>135190346</v>
      </c>
      <c r="D24" s="14">
        <v>8805947</v>
      </c>
      <c r="E24" s="14">
        <v>8805947</v>
      </c>
      <c r="F24" s="14">
        <v>13394990</v>
      </c>
      <c r="G24" s="14">
        <v>13394990</v>
      </c>
      <c r="H24" s="14">
        <v>10325344</v>
      </c>
      <c r="I24" s="14">
        <v>10325344</v>
      </c>
      <c r="J24" s="14">
        <v>11553202</v>
      </c>
      <c r="K24" s="14">
        <v>76605764</v>
      </c>
      <c r="L24">
        <v>10433</v>
      </c>
      <c r="M24" s="15">
        <f t="shared" si="0"/>
        <v>10314911</v>
      </c>
    </row>
    <row r="25" spans="1:13" x14ac:dyDescent="0.35">
      <c r="A25" s="11" t="s">
        <v>3473</v>
      </c>
      <c r="B25" s="12" t="s">
        <v>4106</v>
      </c>
      <c r="C25" s="14">
        <v>780174167</v>
      </c>
      <c r="D25" s="14">
        <v>39008710</v>
      </c>
      <c r="E25" s="14">
        <v>39008710</v>
      </c>
      <c r="F25" s="14">
        <v>70215676</v>
      </c>
      <c r="G25" s="14">
        <v>70215676</v>
      </c>
      <c r="H25" s="14">
        <v>70215676</v>
      </c>
      <c r="I25" s="14">
        <v>70215676</v>
      </c>
      <c r="J25" s="14">
        <v>70215676</v>
      </c>
      <c r="K25" s="14">
        <v>429095800</v>
      </c>
      <c r="L25">
        <v>0</v>
      </c>
      <c r="M25" s="15">
        <f t="shared" si="0"/>
        <v>70215676</v>
      </c>
    </row>
    <row r="26" spans="1:13" x14ac:dyDescent="0.35">
      <c r="A26" s="11" t="s">
        <v>3492</v>
      </c>
      <c r="B26" s="12" t="s">
        <v>4107</v>
      </c>
      <c r="C26" s="14">
        <v>15749100</v>
      </c>
      <c r="D26" s="14">
        <v>1916024</v>
      </c>
      <c r="E26" s="14">
        <v>1916024</v>
      </c>
      <c r="F26" s="14">
        <v>2094561</v>
      </c>
      <c r="G26" s="14">
        <v>2094561</v>
      </c>
      <c r="H26" s="14">
        <v>401707</v>
      </c>
      <c r="I26" s="14">
        <v>401707</v>
      </c>
      <c r="J26" s="14">
        <v>1078849</v>
      </c>
      <c r="K26" s="14">
        <v>9903433</v>
      </c>
      <c r="L26">
        <v>0</v>
      </c>
      <c r="M26" s="15">
        <f t="shared" si="0"/>
        <v>401707</v>
      </c>
    </row>
    <row r="27" spans="1:13" x14ac:dyDescent="0.35">
      <c r="A27" s="11" t="s">
        <v>3496</v>
      </c>
      <c r="B27" s="12" t="s">
        <v>4108</v>
      </c>
      <c r="C27" s="14">
        <v>6877290</v>
      </c>
      <c r="D27" s="14">
        <v>604243</v>
      </c>
      <c r="E27" s="14">
        <v>604243</v>
      </c>
      <c r="F27" s="14">
        <v>775183</v>
      </c>
      <c r="G27" s="14">
        <v>775183</v>
      </c>
      <c r="H27" s="14">
        <v>384616</v>
      </c>
      <c r="I27" s="14">
        <v>384616</v>
      </c>
      <c r="J27" s="14">
        <v>540843</v>
      </c>
      <c r="K27" s="14">
        <v>4068927</v>
      </c>
      <c r="L27">
        <v>0</v>
      </c>
      <c r="M27" s="15">
        <f t="shared" si="0"/>
        <v>384616</v>
      </c>
    </row>
    <row r="28" spans="1:13" x14ac:dyDescent="0.35">
      <c r="A28" s="11" t="s">
        <v>3499</v>
      </c>
      <c r="B28" s="12" t="s">
        <v>4109</v>
      </c>
      <c r="C28" s="14">
        <v>844871506</v>
      </c>
      <c r="D28" s="14">
        <v>53357019</v>
      </c>
      <c r="E28" s="14">
        <v>53357019</v>
      </c>
      <c r="F28" s="14">
        <v>82706501</v>
      </c>
      <c r="G28" s="14">
        <v>82706501</v>
      </c>
      <c r="H28" s="14">
        <v>66036336</v>
      </c>
      <c r="I28" s="14">
        <v>66036336</v>
      </c>
      <c r="J28" s="14">
        <v>72704402</v>
      </c>
      <c r="K28" s="14">
        <v>476904114</v>
      </c>
      <c r="L28">
        <v>0</v>
      </c>
      <c r="M28" s="15">
        <f t="shared" si="0"/>
        <v>66036336</v>
      </c>
    </row>
    <row r="29" spans="1:13" x14ac:dyDescent="0.35">
      <c r="A29" s="11" t="s">
        <v>3523</v>
      </c>
      <c r="B29" s="12" t="s">
        <v>4110</v>
      </c>
      <c r="C29" s="14">
        <v>72303487</v>
      </c>
      <c r="D29" s="14">
        <v>3954065</v>
      </c>
      <c r="E29" s="14">
        <v>3954065</v>
      </c>
      <c r="F29" s="14">
        <v>6710647</v>
      </c>
      <c r="G29" s="14">
        <v>6710647</v>
      </c>
      <c r="H29" s="14">
        <v>6202311</v>
      </c>
      <c r="I29" s="14">
        <v>6202311</v>
      </c>
      <c r="J29" s="14">
        <v>6405645</v>
      </c>
      <c r="K29" s="14">
        <v>40139691</v>
      </c>
      <c r="L29">
        <v>71256</v>
      </c>
      <c r="M29" s="15">
        <f t="shared" si="0"/>
        <v>6131055</v>
      </c>
    </row>
    <row r="30" spans="1:13" x14ac:dyDescent="0.35">
      <c r="A30" s="11" t="s">
        <v>3529</v>
      </c>
      <c r="B30" s="12" t="s">
        <v>4111</v>
      </c>
      <c r="C30" s="14">
        <v>67425982</v>
      </c>
      <c r="D30" s="14">
        <v>5001899</v>
      </c>
      <c r="E30" s="14">
        <v>5001899</v>
      </c>
      <c r="F30" s="14">
        <v>7046699</v>
      </c>
      <c r="G30" s="14">
        <v>7046699</v>
      </c>
      <c r="H30" s="14">
        <v>4600797</v>
      </c>
      <c r="I30" s="14">
        <v>4600797</v>
      </c>
      <c r="J30" s="14">
        <v>5579158</v>
      </c>
      <c r="K30" s="14">
        <v>38877948</v>
      </c>
      <c r="L30">
        <v>24126.22</v>
      </c>
      <c r="M30" s="15">
        <f t="shared" si="0"/>
        <v>4576670.78</v>
      </c>
    </row>
    <row r="31" spans="1:13" x14ac:dyDescent="0.35">
      <c r="A31" s="11" t="s">
        <v>3539</v>
      </c>
      <c r="B31" s="12" t="s">
        <v>4112</v>
      </c>
      <c r="C31" s="14">
        <v>3049496112</v>
      </c>
      <c r="D31" s="14">
        <v>158969900</v>
      </c>
      <c r="E31" s="14">
        <v>158969900</v>
      </c>
      <c r="F31" s="14">
        <v>278351705</v>
      </c>
      <c r="G31" s="14">
        <v>278351705</v>
      </c>
      <c r="H31" s="14">
        <v>268609066</v>
      </c>
      <c r="I31" s="14">
        <v>268609066</v>
      </c>
      <c r="J31" s="14">
        <v>272506122</v>
      </c>
      <c r="K31" s="14">
        <v>1684367464</v>
      </c>
      <c r="L31">
        <v>568195.93000000005</v>
      </c>
      <c r="M31" s="15">
        <f t="shared" si="0"/>
        <v>268040870.06999999</v>
      </c>
    </row>
    <row r="32" spans="1:13" x14ac:dyDescent="0.35">
      <c r="A32" s="11" t="s">
        <v>3567</v>
      </c>
      <c r="B32" s="12" t="s">
        <v>4113</v>
      </c>
      <c r="C32" s="14">
        <v>448990847</v>
      </c>
      <c r="D32" s="14">
        <v>23231671</v>
      </c>
      <c r="E32" s="14">
        <v>23231671</v>
      </c>
      <c r="F32" s="14">
        <v>40878454</v>
      </c>
      <c r="G32" s="14">
        <v>40878454</v>
      </c>
      <c r="H32" s="14">
        <v>39705263</v>
      </c>
      <c r="I32" s="14">
        <v>39705263</v>
      </c>
      <c r="J32" s="14">
        <v>40174540</v>
      </c>
      <c r="K32" s="14">
        <v>247805316</v>
      </c>
      <c r="L32">
        <v>26827.83</v>
      </c>
      <c r="M32" s="15">
        <f t="shared" si="0"/>
        <v>39678435.170000002</v>
      </c>
    </row>
    <row r="33" spans="1:13" x14ac:dyDescent="0.35">
      <c r="A33" s="11" t="s">
        <v>3583</v>
      </c>
      <c r="B33" s="12" t="s">
        <v>4114</v>
      </c>
      <c r="C33" s="14">
        <v>6938728</v>
      </c>
      <c r="D33" s="14">
        <v>788579</v>
      </c>
      <c r="E33" s="14">
        <v>1451044</v>
      </c>
      <c r="F33" s="14">
        <v>1551936</v>
      </c>
      <c r="G33" s="14">
        <v>889471</v>
      </c>
      <c r="H33" s="14">
        <v>227007</v>
      </c>
      <c r="I33" s="14">
        <v>227007</v>
      </c>
      <c r="J33" s="14">
        <v>491993</v>
      </c>
      <c r="K33" s="14">
        <v>5627037</v>
      </c>
      <c r="L33">
        <v>0</v>
      </c>
      <c r="M33" s="15">
        <f t="shared" si="0"/>
        <v>227007</v>
      </c>
    </row>
    <row r="34" spans="1:13" x14ac:dyDescent="0.35">
      <c r="A34" s="11" t="s">
        <v>3585</v>
      </c>
      <c r="B34" s="12" t="s">
        <v>4115</v>
      </c>
      <c r="C34" s="14">
        <v>4893246524</v>
      </c>
      <c r="D34" s="14">
        <v>272130669</v>
      </c>
      <c r="E34" s="14">
        <v>272130669</v>
      </c>
      <c r="F34" s="14">
        <v>456873192</v>
      </c>
      <c r="G34" s="14">
        <v>456873192</v>
      </c>
      <c r="H34" s="14">
        <v>415670680</v>
      </c>
      <c r="I34" s="14">
        <v>415670680</v>
      </c>
      <c r="J34" s="14">
        <v>432151684</v>
      </c>
      <c r="K34" s="14">
        <v>2721500766</v>
      </c>
      <c r="L34">
        <v>457044.5</v>
      </c>
      <c r="M34" s="15">
        <f t="shared" si="0"/>
        <v>415213635.5</v>
      </c>
    </row>
    <row r="35" spans="1:13" x14ac:dyDescent="0.35">
      <c r="A35" s="11" t="s">
        <v>3610</v>
      </c>
      <c r="B35" s="12" t="s">
        <v>4116</v>
      </c>
      <c r="C35" s="14">
        <v>2532829048</v>
      </c>
      <c r="D35" s="14">
        <v>126641452</v>
      </c>
      <c r="E35" s="14">
        <v>126641452</v>
      </c>
      <c r="F35" s="14">
        <v>227954616</v>
      </c>
      <c r="G35" s="14">
        <v>227954616</v>
      </c>
      <c r="H35" s="14">
        <v>227954616</v>
      </c>
      <c r="I35" s="14">
        <v>227954616</v>
      </c>
      <c r="J35" s="14">
        <v>227954616</v>
      </c>
      <c r="K35" s="14">
        <v>1393055984</v>
      </c>
      <c r="L35">
        <v>362447.35999999999</v>
      </c>
      <c r="M35" s="15">
        <f t="shared" si="0"/>
        <v>227592168.63999999</v>
      </c>
    </row>
    <row r="36" spans="1:13" x14ac:dyDescent="0.35">
      <c r="A36" s="11" t="s">
        <v>3624</v>
      </c>
      <c r="B36" s="12" t="s">
        <v>4117</v>
      </c>
      <c r="C36" s="14">
        <v>93415982</v>
      </c>
      <c r="D36" s="14">
        <v>7235034</v>
      </c>
      <c r="E36" s="14">
        <v>7235034</v>
      </c>
      <c r="F36" s="14">
        <v>9945980</v>
      </c>
      <c r="G36" s="14">
        <v>9945980</v>
      </c>
      <c r="H36" s="14">
        <v>6099628</v>
      </c>
      <c r="I36" s="14">
        <v>6099628</v>
      </c>
      <c r="J36" s="14">
        <v>7638169</v>
      </c>
      <c r="K36" s="14">
        <v>54199453</v>
      </c>
      <c r="L36">
        <v>0</v>
      </c>
      <c r="M36" s="15">
        <f t="shared" si="0"/>
        <v>6099628</v>
      </c>
    </row>
    <row r="37" spans="1:13" x14ac:dyDescent="0.35">
      <c r="A37" s="11" t="s">
        <v>3635</v>
      </c>
      <c r="B37" s="12" t="s">
        <v>4118</v>
      </c>
      <c r="C37" s="14">
        <v>4979020746</v>
      </c>
      <c r="D37" s="14">
        <v>265537456</v>
      </c>
      <c r="E37" s="14">
        <v>266107003</v>
      </c>
      <c r="F37" s="14">
        <v>458633261</v>
      </c>
      <c r="G37" s="14">
        <v>458063714</v>
      </c>
      <c r="H37" s="14">
        <v>433184090</v>
      </c>
      <c r="I37" s="14">
        <v>433184090</v>
      </c>
      <c r="J37" s="14">
        <v>443135940</v>
      </c>
      <c r="K37" s="14">
        <v>2757845554</v>
      </c>
      <c r="L37">
        <v>407438.23000000004</v>
      </c>
      <c r="M37" s="15">
        <f t="shared" si="0"/>
        <v>432776651.76999998</v>
      </c>
    </row>
    <row r="38" spans="1:13" x14ac:dyDescent="0.35">
      <c r="A38" s="11" t="s">
        <v>3668</v>
      </c>
      <c r="B38" s="12" t="s">
        <v>4119</v>
      </c>
      <c r="C38" s="14">
        <v>3620640774</v>
      </c>
      <c r="D38" s="14">
        <v>209385390</v>
      </c>
      <c r="E38" s="14">
        <v>209385390</v>
      </c>
      <c r="F38" s="14">
        <v>342869673</v>
      </c>
      <c r="G38" s="14">
        <v>342869673</v>
      </c>
      <c r="H38" s="14">
        <v>300339662</v>
      </c>
      <c r="I38" s="14">
        <v>300339662</v>
      </c>
      <c r="J38" s="14">
        <v>317351670</v>
      </c>
      <c r="K38" s="14">
        <v>2022541120</v>
      </c>
      <c r="L38">
        <v>1381052.8100000003</v>
      </c>
      <c r="M38" s="15">
        <f t="shared" si="0"/>
        <v>298958609.19</v>
      </c>
    </row>
    <row r="39" spans="1:13" x14ac:dyDescent="0.35">
      <c r="A39" s="11" t="s">
        <v>3713</v>
      </c>
      <c r="B39" s="12" t="s">
        <v>4120</v>
      </c>
      <c r="C39" s="14">
        <v>428238847</v>
      </c>
      <c r="D39" s="14">
        <v>21411942</v>
      </c>
      <c r="E39" s="14">
        <v>21411942</v>
      </c>
      <c r="F39" s="14">
        <v>38541497</v>
      </c>
      <c r="G39" s="14">
        <v>38541497</v>
      </c>
      <c r="H39" s="14">
        <v>38541497</v>
      </c>
      <c r="I39" s="14">
        <v>38541497</v>
      </c>
      <c r="J39" s="14">
        <v>38541497</v>
      </c>
      <c r="K39" s="14">
        <v>235531369</v>
      </c>
      <c r="L39">
        <v>15065.37</v>
      </c>
      <c r="M39" s="15">
        <f t="shared" si="0"/>
        <v>38526431.630000003</v>
      </c>
    </row>
    <row r="40" spans="1:13" x14ac:dyDescent="0.35">
      <c r="A40" s="11" t="s">
        <v>3717</v>
      </c>
      <c r="B40" s="12" t="s">
        <v>4121</v>
      </c>
      <c r="C40" s="14">
        <v>1708519049</v>
      </c>
      <c r="D40" s="14">
        <v>85425954</v>
      </c>
      <c r="E40" s="14">
        <v>85425954</v>
      </c>
      <c r="F40" s="14">
        <v>153766711</v>
      </c>
      <c r="G40" s="14">
        <v>153766711</v>
      </c>
      <c r="H40" s="14">
        <v>153766711</v>
      </c>
      <c r="I40" s="14">
        <v>153766711</v>
      </c>
      <c r="J40" s="14">
        <v>153766711</v>
      </c>
      <c r="K40" s="14">
        <v>939685463</v>
      </c>
      <c r="L40">
        <v>828705.18</v>
      </c>
      <c r="M40" s="15">
        <f t="shared" si="0"/>
        <v>152938005.81999999</v>
      </c>
    </row>
    <row r="41" spans="1:13" x14ac:dyDescent="0.35">
      <c r="A41" s="11" t="s">
        <v>3733</v>
      </c>
      <c r="B41" s="12" t="s">
        <v>4122</v>
      </c>
      <c r="C41" s="14">
        <v>151220069</v>
      </c>
      <c r="D41" s="14">
        <v>12213540</v>
      </c>
      <c r="E41" s="14">
        <v>12213540</v>
      </c>
      <c r="F41" s="14">
        <v>16401329</v>
      </c>
      <c r="G41" s="14">
        <v>16401329</v>
      </c>
      <c r="H41" s="14">
        <v>9422524</v>
      </c>
      <c r="I41" s="14">
        <v>9422524</v>
      </c>
      <c r="J41" s="14">
        <v>12214046</v>
      </c>
      <c r="K41" s="14">
        <v>88288832</v>
      </c>
      <c r="L41">
        <v>0</v>
      </c>
      <c r="M41" s="15">
        <f t="shared" si="0"/>
        <v>9422524</v>
      </c>
    </row>
    <row r="42" spans="1:13" x14ac:dyDescent="0.35">
      <c r="A42" s="11" t="s">
        <v>3745</v>
      </c>
      <c r="B42" s="12" t="s">
        <v>4123</v>
      </c>
      <c r="C42" s="14">
        <v>284437020</v>
      </c>
      <c r="D42" s="14">
        <v>20748438</v>
      </c>
      <c r="E42" s="14">
        <v>20748438</v>
      </c>
      <c r="F42" s="14">
        <v>29515289</v>
      </c>
      <c r="G42" s="14">
        <v>29515289</v>
      </c>
      <c r="H42" s="14">
        <v>19725406</v>
      </c>
      <c r="I42" s="14">
        <v>19725406</v>
      </c>
      <c r="J42" s="14">
        <v>23641359</v>
      </c>
      <c r="K42" s="14">
        <v>163619625</v>
      </c>
      <c r="L42">
        <v>132857.63</v>
      </c>
      <c r="M42" s="15">
        <f t="shared" si="0"/>
        <v>19592548.370000001</v>
      </c>
    </row>
    <row r="43" spans="1:13" x14ac:dyDescent="0.35">
      <c r="A43" s="11" t="s">
        <v>3766</v>
      </c>
      <c r="B43" s="12" t="s">
        <v>4124</v>
      </c>
      <c r="C43" s="14">
        <v>533723815</v>
      </c>
      <c r="D43" s="14">
        <v>31658786</v>
      </c>
      <c r="E43" s="14">
        <v>31658786</v>
      </c>
      <c r="F43" s="14">
        <v>51018700</v>
      </c>
      <c r="G43" s="14">
        <v>51018700</v>
      </c>
      <c r="H43" s="14">
        <v>43559809</v>
      </c>
      <c r="I43" s="14">
        <v>43559809</v>
      </c>
      <c r="J43" s="14">
        <v>46543365</v>
      </c>
      <c r="K43" s="14">
        <v>299017955</v>
      </c>
      <c r="L43">
        <v>0</v>
      </c>
      <c r="M43" s="15">
        <f t="shared" si="0"/>
        <v>43559809</v>
      </c>
    </row>
    <row r="44" spans="1:13" x14ac:dyDescent="0.35">
      <c r="A44" s="11" t="s">
        <v>3785</v>
      </c>
      <c r="B44" s="12" t="s">
        <v>4125</v>
      </c>
      <c r="C44" s="14">
        <v>1098092010</v>
      </c>
      <c r="D44" s="14">
        <v>56615201</v>
      </c>
      <c r="E44" s="14">
        <v>56615201</v>
      </c>
      <c r="F44" s="14">
        <v>99854649</v>
      </c>
      <c r="G44" s="14">
        <v>99854649</v>
      </c>
      <c r="H44" s="14">
        <v>97288754</v>
      </c>
      <c r="I44" s="14">
        <v>97288754</v>
      </c>
      <c r="J44" s="14">
        <v>98315112</v>
      </c>
      <c r="K44" s="14">
        <v>605832320</v>
      </c>
      <c r="L44">
        <v>863069.91000000015</v>
      </c>
      <c r="M44" s="15">
        <f t="shared" si="0"/>
        <v>96425684.090000004</v>
      </c>
    </row>
    <row r="45" spans="1:13" x14ac:dyDescent="0.35">
      <c r="A45" s="11" t="s">
        <v>3814</v>
      </c>
      <c r="B45" s="12" t="s">
        <v>4126</v>
      </c>
      <c r="C45" s="14">
        <v>327157936</v>
      </c>
      <c r="D45" s="14">
        <v>19821772</v>
      </c>
      <c r="E45" s="14">
        <v>19821772</v>
      </c>
      <c r="F45" s="14">
        <v>31522542</v>
      </c>
      <c r="G45" s="14">
        <v>31522542</v>
      </c>
      <c r="H45" s="14">
        <v>26326727</v>
      </c>
      <c r="I45" s="14">
        <v>26326727</v>
      </c>
      <c r="J45" s="14">
        <v>28405052</v>
      </c>
      <c r="K45" s="14">
        <v>183747134</v>
      </c>
      <c r="L45">
        <v>7735</v>
      </c>
      <c r="M45" s="15">
        <f t="shared" si="0"/>
        <v>26318992</v>
      </c>
    </row>
    <row r="46" spans="1:13" x14ac:dyDescent="0.35">
      <c r="A46" s="11" t="s">
        <v>3827</v>
      </c>
      <c r="B46" s="12" t="s">
        <v>4127</v>
      </c>
      <c r="C46" s="14">
        <v>255369976</v>
      </c>
      <c r="D46" s="14">
        <v>18684886</v>
      </c>
      <c r="E46" s="14">
        <v>18863376</v>
      </c>
      <c r="F46" s="14">
        <v>26711621</v>
      </c>
      <c r="G46" s="14">
        <v>26533131</v>
      </c>
      <c r="H46" s="14">
        <v>17658551</v>
      </c>
      <c r="I46" s="14">
        <v>17658551</v>
      </c>
      <c r="J46" s="14">
        <v>21208384</v>
      </c>
      <c r="K46" s="14">
        <v>147318500</v>
      </c>
      <c r="L46">
        <v>3417</v>
      </c>
      <c r="M46" s="15">
        <f t="shared" si="0"/>
        <v>17655134</v>
      </c>
    </row>
    <row r="47" spans="1:13" x14ac:dyDescent="0.35">
      <c r="A47" s="11" t="s">
        <v>3852</v>
      </c>
      <c r="B47" s="12" t="s">
        <v>4128</v>
      </c>
      <c r="C47" s="14">
        <v>4870816</v>
      </c>
      <c r="D47" s="14">
        <v>498540</v>
      </c>
      <c r="E47" s="14">
        <v>498540</v>
      </c>
      <c r="F47" s="14">
        <v>591373</v>
      </c>
      <c r="G47" s="14">
        <v>591373</v>
      </c>
      <c r="H47" s="14">
        <v>208875</v>
      </c>
      <c r="I47" s="14">
        <v>208875</v>
      </c>
      <c r="J47" s="14">
        <v>361874</v>
      </c>
      <c r="K47" s="14">
        <v>2959450</v>
      </c>
      <c r="L47">
        <v>0</v>
      </c>
      <c r="M47" s="15">
        <f t="shared" si="0"/>
        <v>208875</v>
      </c>
    </row>
    <row r="48" spans="1:13" x14ac:dyDescent="0.35">
      <c r="A48" s="11" t="s">
        <v>3854</v>
      </c>
      <c r="B48" s="12" t="s">
        <v>4129</v>
      </c>
      <c r="C48" s="14">
        <v>67206725</v>
      </c>
      <c r="D48" s="14">
        <v>5930534</v>
      </c>
      <c r="E48" s="14">
        <v>6244853</v>
      </c>
      <c r="F48" s="14">
        <v>7905043</v>
      </c>
      <c r="G48" s="14">
        <v>7590724</v>
      </c>
      <c r="H48" s="14">
        <v>3735430</v>
      </c>
      <c r="I48" s="14">
        <v>3735430</v>
      </c>
      <c r="J48" s="14">
        <v>5277548</v>
      </c>
      <c r="K48" s="14">
        <v>40419562</v>
      </c>
      <c r="L48">
        <v>0</v>
      </c>
      <c r="M48" s="15">
        <f t="shared" si="0"/>
        <v>3735430</v>
      </c>
    </row>
    <row r="49" spans="1:13" x14ac:dyDescent="0.35">
      <c r="A49" s="11" t="s">
        <v>3876</v>
      </c>
      <c r="B49" s="12" t="s">
        <v>4130</v>
      </c>
      <c r="C49" s="14">
        <v>565259504</v>
      </c>
      <c r="D49" s="14">
        <v>28262976</v>
      </c>
      <c r="E49" s="14">
        <v>28262976</v>
      </c>
      <c r="F49" s="14">
        <v>50873355</v>
      </c>
      <c r="G49" s="14">
        <v>50873355</v>
      </c>
      <c r="H49" s="14">
        <v>50873355</v>
      </c>
      <c r="I49" s="14">
        <v>50873355</v>
      </c>
      <c r="J49" s="14">
        <v>50873355</v>
      </c>
      <c r="K49" s="14">
        <v>310892727</v>
      </c>
      <c r="L49">
        <v>64665.56</v>
      </c>
      <c r="M49" s="15">
        <f t="shared" si="0"/>
        <v>50808689.439999998</v>
      </c>
    </row>
    <row r="50" spans="1:13" x14ac:dyDescent="0.35">
      <c r="A50" s="11" t="s">
        <v>3884</v>
      </c>
      <c r="B50" s="12" t="s">
        <v>4131</v>
      </c>
      <c r="C50" s="14">
        <v>477441406</v>
      </c>
      <c r="D50" s="14">
        <v>26861646</v>
      </c>
      <c r="E50" s="14">
        <v>26861646</v>
      </c>
      <c r="F50" s="14">
        <v>44763473</v>
      </c>
      <c r="G50" s="14">
        <v>44763473</v>
      </c>
      <c r="H50" s="14">
        <v>40279112</v>
      </c>
      <c r="I50" s="14">
        <v>40279112</v>
      </c>
      <c r="J50" s="14">
        <v>42072856</v>
      </c>
      <c r="K50" s="14">
        <v>265881318</v>
      </c>
      <c r="L50">
        <v>119071.14</v>
      </c>
      <c r="M50" s="15">
        <f t="shared" si="0"/>
        <v>40160040.859999999</v>
      </c>
    </row>
    <row r="51" spans="1:13" x14ac:dyDescent="0.35">
      <c r="A51" s="11" t="s">
        <v>3926</v>
      </c>
      <c r="B51" s="12" t="s">
        <v>4132</v>
      </c>
      <c r="C51" s="14">
        <v>1238046793</v>
      </c>
      <c r="D51" s="14">
        <v>80499155</v>
      </c>
      <c r="E51" s="14">
        <v>80499155</v>
      </c>
      <c r="F51" s="14">
        <v>122582299</v>
      </c>
      <c r="G51" s="14">
        <v>122582299</v>
      </c>
      <c r="H51" s="14">
        <v>94687074</v>
      </c>
      <c r="I51" s="14">
        <v>94687074</v>
      </c>
      <c r="J51" s="14">
        <v>105845164</v>
      </c>
      <c r="K51" s="14">
        <v>701382220</v>
      </c>
      <c r="L51">
        <v>117129.01999999999</v>
      </c>
      <c r="M51" s="15">
        <f t="shared" si="0"/>
        <v>94569944.980000004</v>
      </c>
    </row>
    <row r="52" spans="1:13" x14ac:dyDescent="0.35">
      <c r="A52" s="11" t="s">
        <v>3953</v>
      </c>
      <c r="B52" s="12" t="s">
        <v>4133</v>
      </c>
      <c r="C52" s="14">
        <v>286444879</v>
      </c>
      <c r="D52" s="14">
        <v>14566153</v>
      </c>
      <c r="E52" s="14">
        <v>14566153</v>
      </c>
      <c r="F52" s="14">
        <v>25926386</v>
      </c>
      <c r="G52" s="14">
        <v>25926386</v>
      </c>
      <c r="H52" s="14">
        <v>25560523</v>
      </c>
      <c r="I52" s="14">
        <v>25560523</v>
      </c>
      <c r="J52" s="14">
        <v>25706868</v>
      </c>
      <c r="K52" s="14">
        <v>157812992</v>
      </c>
      <c r="L52">
        <v>0</v>
      </c>
      <c r="M52" s="15">
        <f t="shared" si="0"/>
        <v>25560523</v>
      </c>
    </row>
    <row r="53" spans="1:13" x14ac:dyDescent="0.35">
      <c r="A53" s="11" t="s">
        <v>3965</v>
      </c>
      <c r="B53" s="12" t="s">
        <v>4134</v>
      </c>
      <c r="C53" s="14">
        <v>127999242</v>
      </c>
      <c r="D53" s="14">
        <v>8291725</v>
      </c>
      <c r="E53" s="14">
        <v>8291725</v>
      </c>
      <c r="F53" s="14">
        <v>12654989</v>
      </c>
      <c r="G53" s="14">
        <v>12654989</v>
      </c>
      <c r="H53" s="14">
        <v>9817344</v>
      </c>
      <c r="I53" s="14">
        <v>9817344</v>
      </c>
      <c r="J53" s="14">
        <v>10952401</v>
      </c>
      <c r="K53" s="14">
        <v>72480517</v>
      </c>
      <c r="L53">
        <v>0</v>
      </c>
      <c r="M53" s="15">
        <f t="shared" si="0"/>
        <v>9817344</v>
      </c>
    </row>
    <row r="54" spans="1:13" x14ac:dyDescent="0.35">
      <c r="A54" s="11" t="s">
        <v>3977</v>
      </c>
      <c r="B54" s="12" t="s">
        <v>4135</v>
      </c>
      <c r="C54" s="14">
        <v>21005417</v>
      </c>
      <c r="D54" s="14">
        <v>2377071</v>
      </c>
      <c r="E54" s="14">
        <v>2377071</v>
      </c>
      <c r="F54" s="14">
        <v>2686568</v>
      </c>
      <c r="G54" s="14">
        <v>2686568</v>
      </c>
      <c r="H54" s="14">
        <v>696368</v>
      </c>
      <c r="I54" s="14">
        <v>696368</v>
      </c>
      <c r="J54" s="14">
        <v>1492449</v>
      </c>
      <c r="K54" s="14">
        <v>13012463</v>
      </c>
      <c r="L54">
        <v>0</v>
      </c>
      <c r="M54" s="15">
        <f t="shared" si="0"/>
        <v>696368</v>
      </c>
    </row>
    <row r="55" spans="1:13" x14ac:dyDescent="0.35">
      <c r="A55" s="11" t="s">
        <v>3987</v>
      </c>
      <c r="B55" s="12" t="s">
        <v>4136</v>
      </c>
      <c r="C55" s="14">
        <v>1396797013</v>
      </c>
      <c r="D55" s="14">
        <v>69839850</v>
      </c>
      <c r="E55" s="14">
        <v>69839850</v>
      </c>
      <c r="F55" s="14">
        <v>125711731</v>
      </c>
      <c r="G55" s="14">
        <v>125711731</v>
      </c>
      <c r="H55" s="14">
        <v>125711731</v>
      </c>
      <c r="I55" s="14">
        <v>125711731</v>
      </c>
      <c r="J55" s="14">
        <v>125711731</v>
      </c>
      <c r="K55" s="14">
        <v>768238355</v>
      </c>
      <c r="L55">
        <v>28601.53</v>
      </c>
      <c r="M55" s="15">
        <f t="shared" si="0"/>
        <v>125683129.47</v>
      </c>
    </row>
    <row r="56" spans="1:13" x14ac:dyDescent="0.35">
      <c r="A56" s="11" t="s">
        <v>4031</v>
      </c>
      <c r="B56" s="12" t="s">
        <v>4137</v>
      </c>
      <c r="C56" s="14">
        <v>43000704</v>
      </c>
      <c r="D56" s="14">
        <v>3025393</v>
      </c>
      <c r="E56" s="14">
        <v>3025393</v>
      </c>
      <c r="F56" s="14">
        <v>4395278</v>
      </c>
      <c r="G56" s="14">
        <v>4395278</v>
      </c>
      <c r="H56" s="14">
        <v>3082239</v>
      </c>
      <c r="I56" s="14">
        <v>3082239</v>
      </c>
      <c r="J56" s="14">
        <v>3607455</v>
      </c>
      <c r="K56" s="14">
        <v>24613275</v>
      </c>
      <c r="L56">
        <v>0</v>
      </c>
      <c r="M56" s="15">
        <f t="shared" si="0"/>
        <v>3082239</v>
      </c>
    </row>
    <row r="57" spans="1:13" x14ac:dyDescent="0.35">
      <c r="A57" s="11" t="s">
        <v>4041</v>
      </c>
      <c r="B57" s="12" t="s">
        <v>4138</v>
      </c>
      <c r="C57" s="14">
        <v>1210035703</v>
      </c>
      <c r="D57" s="14">
        <v>60501786</v>
      </c>
      <c r="E57" s="14">
        <v>60501786</v>
      </c>
      <c r="F57" s="14">
        <v>108903215</v>
      </c>
      <c r="G57" s="14">
        <v>108903215</v>
      </c>
      <c r="H57" s="14">
        <v>108903215</v>
      </c>
      <c r="I57" s="14">
        <v>108903215</v>
      </c>
      <c r="J57" s="14">
        <v>108903215</v>
      </c>
      <c r="K57" s="14">
        <v>665519647</v>
      </c>
      <c r="L57">
        <v>0</v>
      </c>
      <c r="M57" s="15">
        <f t="shared" si="0"/>
        <v>108903215</v>
      </c>
    </row>
    <row r="58" spans="1:13" x14ac:dyDescent="0.35">
      <c r="A58" s="11" t="s">
        <v>4062</v>
      </c>
      <c r="B58" s="12" t="s">
        <v>4139</v>
      </c>
      <c r="C58" s="14">
        <v>263883783</v>
      </c>
      <c r="D58" s="14">
        <v>13194190</v>
      </c>
      <c r="E58" s="14">
        <v>13194190</v>
      </c>
      <c r="F58" s="14">
        <v>23749540</v>
      </c>
      <c r="G58" s="14">
        <v>23749540</v>
      </c>
      <c r="H58" s="14">
        <v>23749540</v>
      </c>
      <c r="I58" s="14">
        <v>23749540</v>
      </c>
      <c r="J58" s="14">
        <v>23749540</v>
      </c>
      <c r="K58" s="14">
        <v>145136080</v>
      </c>
      <c r="L58">
        <v>0</v>
      </c>
      <c r="M58" s="15">
        <f t="shared" si="0"/>
        <v>23749540</v>
      </c>
    </row>
    <row r="59" spans="1:13" x14ac:dyDescent="0.35">
      <c r="A59" s="11" t="s">
        <v>4069</v>
      </c>
      <c r="B59" s="12" t="s">
        <v>4140</v>
      </c>
      <c r="C59" s="14">
        <v>185201668</v>
      </c>
      <c r="D59" s="14">
        <v>9260084</v>
      </c>
      <c r="E59" s="14">
        <v>9260084</v>
      </c>
      <c r="F59" s="14">
        <v>16668150</v>
      </c>
      <c r="G59" s="14">
        <v>16668150</v>
      </c>
      <c r="H59" s="14">
        <v>16668150</v>
      </c>
      <c r="I59" s="14">
        <v>16668150</v>
      </c>
      <c r="J59" s="14">
        <v>16668150</v>
      </c>
      <c r="K59" s="14">
        <v>101860918</v>
      </c>
      <c r="L59">
        <v>0</v>
      </c>
      <c r="M59" s="15">
        <f t="shared" si="0"/>
        <v>16668150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1--21-22_22-23 LEA Exp Report</vt:lpstr>
      <vt:lpstr>CountyPivot</vt:lpstr>
      <vt:lpstr>NegCountyCheck</vt:lpstr>
      <vt:lpstr>'1--21-22_22-23 LEA Exp Report'!Print_Area</vt:lpstr>
      <vt:lpstr>'1--21-22_22-23 LEA Exp Report'!Print_Titles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Payment Schedule by LEA, FY 2022–23 Adv - Principal Apportionment (CA Dept of Education)</dc:title>
  <dc:subject>Detailed payment schedule by local educational agency (LEA) for fiscal year (FY) 2022–23 Advance (Adv) apportionment.</dc:subject>
  <dc:creator/>
  <cp:lastModifiedBy/>
  <dcterms:created xsi:type="dcterms:W3CDTF">2024-11-21T23:20:34Z</dcterms:created>
  <dcterms:modified xsi:type="dcterms:W3CDTF">2024-11-21T23:21:29Z</dcterms:modified>
  <cp:category/>
</cp:coreProperties>
</file>